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75" activeTab="0"/>
  </bookViews>
  <sheets>
    <sheet name="汇总表" sheetId="1" r:id="rId1"/>
    <sheet name="分类汇总" sheetId="2" r:id="rId2"/>
    <sheet name="1季度动态表" sheetId="3" r:id="rId3"/>
  </sheets>
  <definedNames/>
  <calcPr fullCalcOnLoad="1"/>
</workbook>
</file>

<file path=xl/sharedStrings.xml><?xml version="1.0" encoding="utf-8"?>
<sst xmlns="http://schemas.openxmlformats.org/spreadsheetml/2006/main" count="97" uniqueCount="46">
  <si>
    <t>柞水县2022年2-3月农村低保汇总表</t>
  </si>
  <si>
    <t>序号</t>
  </si>
  <si>
    <t>镇办名称</t>
  </si>
  <si>
    <t>户     数</t>
  </si>
  <si>
    <t>人      数</t>
  </si>
  <si>
    <t>月保   障金</t>
  </si>
  <si>
    <t>分类救助</t>
  </si>
  <si>
    <t>月计</t>
  </si>
  <si>
    <t>2-3月分类施保</t>
  </si>
  <si>
    <t>2-3月电价补贴</t>
  </si>
  <si>
    <t>2-3月保障金</t>
  </si>
  <si>
    <t>发放合计</t>
  </si>
  <si>
    <t>一档</t>
  </si>
  <si>
    <t>二档</t>
  </si>
  <si>
    <t>三档</t>
  </si>
  <si>
    <t>合计</t>
  </si>
  <si>
    <t>人数</t>
  </si>
  <si>
    <t>金额</t>
  </si>
  <si>
    <t>营盘镇</t>
  </si>
  <si>
    <t>乾佑街办</t>
  </si>
  <si>
    <t>下梁镇</t>
  </si>
  <si>
    <t>小岭镇</t>
  </si>
  <si>
    <t>凤凰镇</t>
  </si>
  <si>
    <t>杏坪镇</t>
  </si>
  <si>
    <t>红岩寺镇</t>
  </si>
  <si>
    <t>曹坪镇</t>
  </si>
  <si>
    <t>瓦房口镇</t>
  </si>
  <si>
    <t>合    计</t>
  </si>
  <si>
    <t>柞水县农村低保分类施保统计表</t>
  </si>
  <si>
    <t>乡镇</t>
  </si>
  <si>
    <t>合  计</t>
  </si>
  <si>
    <t>70岁以上老人</t>
  </si>
  <si>
    <t>未成年人   
（18周岁以下）</t>
  </si>
  <si>
    <t>重度残疾人</t>
  </si>
  <si>
    <t>重病患者</t>
  </si>
  <si>
    <t>户</t>
  </si>
  <si>
    <t>人</t>
  </si>
  <si>
    <t>柞水县2022年1季度农村低保保障情况动态表</t>
  </si>
  <si>
    <t>4季度保障情况</t>
  </si>
  <si>
    <t>1季度退出情况</t>
  </si>
  <si>
    <t>1月新增情况</t>
  </si>
  <si>
    <t>2月新增情况</t>
  </si>
  <si>
    <t>1季度渐退帮扶</t>
  </si>
  <si>
    <t>1季度保障情况</t>
  </si>
  <si>
    <t>户数</t>
  </si>
  <si>
    <t xml:space="preserve">    备注：1季度退出194户565人，其中因户籍变化退出6人，因外嫁退出3人,因生活好转退出169户489人，因死亡退出21户61人，享受特困供养的4户6人。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</si>
</sst>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9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Arial"/>
      <family val="2"/>
    </font>
    <font>
      <sz val="9"/>
      <name val="宋体"/>
      <family val="0"/>
    </font>
    <font>
      <sz val="8"/>
      <name val="宋体"/>
      <family val="0"/>
    </font>
    <font>
      <sz val="14"/>
      <name val="方正小标宋简体"/>
      <family val="0"/>
    </font>
    <font>
      <sz val="10"/>
      <name val="新宋体"/>
      <family val="3"/>
    </font>
    <font>
      <sz val="10"/>
      <name val="宋体"/>
      <family val="0"/>
    </font>
    <font>
      <sz val="12"/>
      <name val="仿宋_GB2312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1" fillId="0" borderId="1" applyNumberFormat="0" applyFill="0" applyAlignment="0" applyProtection="0"/>
    <xf numFmtId="0" fontId="14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18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7" borderId="0" applyNumberFormat="0" applyBorder="0" applyAlignment="0" applyProtection="0"/>
    <xf numFmtId="0" fontId="0" fillId="0" borderId="0">
      <alignment vertical="center"/>
      <protection/>
    </xf>
    <xf numFmtId="17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5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1" applyNumberFormat="0" applyFill="0" applyAlignment="0" applyProtection="0"/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12" fillId="0" borderId="4" applyNumberFormat="0" applyFill="0" applyAlignment="0" applyProtection="0"/>
    <xf numFmtId="0" fontId="0" fillId="0" borderId="0">
      <alignment/>
      <protection/>
    </xf>
    <xf numFmtId="0" fontId="10" fillId="11" borderId="0" applyNumberFormat="0" applyBorder="0" applyAlignment="0" applyProtection="0"/>
    <xf numFmtId="0" fontId="23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16" fillId="6" borderId="6" applyNumberFormat="0" applyAlignment="0" applyProtection="0"/>
    <xf numFmtId="0" fontId="18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12" borderId="7" applyNumberFormat="0" applyAlignment="0" applyProtection="0"/>
    <xf numFmtId="0" fontId="13" fillId="13" borderId="0" applyNumberFormat="0" applyBorder="0" applyAlignment="0" applyProtection="0"/>
    <xf numFmtId="0" fontId="20" fillId="0" borderId="8" applyNumberFormat="0" applyFill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20" fillId="0" borderId="8" applyNumberFormat="0" applyFill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5" borderId="0" applyNumberFormat="0" applyBorder="0" applyAlignment="0" applyProtection="0"/>
    <xf numFmtId="0" fontId="0" fillId="0" borderId="0">
      <alignment vertical="center"/>
      <protection/>
    </xf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1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13" fillId="13" borderId="0" applyNumberFormat="0" applyBorder="0" applyAlignment="0" applyProtection="0"/>
    <xf numFmtId="0" fontId="0" fillId="0" borderId="0">
      <alignment/>
      <protection/>
    </xf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3" fillId="13" borderId="0" applyNumberFormat="0" applyBorder="0" applyAlignment="0" applyProtection="0"/>
    <xf numFmtId="0" fontId="0" fillId="0" borderId="0">
      <alignment/>
      <protection/>
    </xf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13" fillId="16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18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10" fillId="23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18" fillId="6" borderId="2" applyNumberFormat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6" borderId="2" applyNumberFormat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25" fillId="12" borderId="7" applyNumberFormat="0" applyAlignment="0" applyProtection="0"/>
    <xf numFmtId="0" fontId="26" fillId="0" borderId="9" applyNumberFormat="0" applyFill="0" applyAlignment="0" applyProtection="0"/>
    <xf numFmtId="0" fontId="0" fillId="0" borderId="0">
      <alignment vertical="center"/>
      <protection/>
    </xf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12" borderId="7" applyNumberFormat="0" applyAlignment="0" applyProtection="0"/>
    <xf numFmtId="0" fontId="0" fillId="0" borderId="0">
      <alignment vertical="center"/>
      <protection/>
    </xf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28" fillId="15" borderId="0" applyNumberFormat="0" applyBorder="0" applyAlignment="0" applyProtection="0"/>
    <xf numFmtId="0" fontId="0" fillId="0" borderId="0">
      <alignment vertical="center"/>
      <protection/>
    </xf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28" fillId="15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2" borderId="0" applyNumberFormat="0" applyBorder="0" applyAlignment="0" applyProtection="0"/>
    <xf numFmtId="0" fontId="10" fillId="11" borderId="0" applyNumberFormat="0" applyBorder="0" applyAlignment="0" applyProtection="0"/>
    <xf numFmtId="0" fontId="17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18" fillId="6" borderId="2" applyNumberFormat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1" applyNumberFormat="0" applyFill="0" applyAlignment="0" applyProtection="0"/>
    <xf numFmtId="0" fontId="0" fillId="0" borderId="0">
      <alignment vertical="center"/>
      <protection/>
    </xf>
    <xf numFmtId="0" fontId="11" fillId="0" borderId="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1" applyNumberFormat="0" applyFill="0" applyAlignment="0" applyProtection="0"/>
    <xf numFmtId="0" fontId="0" fillId="0" borderId="0">
      <alignment vertical="center"/>
      <protection/>
    </xf>
    <xf numFmtId="0" fontId="11" fillId="0" borderId="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4" applyNumberFormat="0" applyFill="0" applyAlignment="0" applyProtection="0"/>
    <xf numFmtId="0" fontId="0" fillId="0" borderId="0">
      <alignment vertical="center"/>
      <protection/>
    </xf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4" applyNumberFormat="0" applyFill="0" applyAlignment="0" applyProtection="0"/>
    <xf numFmtId="0" fontId="0" fillId="0" borderId="0">
      <alignment vertical="center"/>
      <protection/>
    </xf>
    <xf numFmtId="0" fontId="12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7" borderId="0" applyNumberFormat="0" applyBorder="0" applyAlignment="0" applyProtection="0"/>
    <xf numFmtId="0" fontId="0" fillId="0" borderId="0">
      <alignment vertical="center"/>
      <protection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12" borderId="7" applyNumberFormat="0" applyAlignment="0" applyProtection="0"/>
    <xf numFmtId="0" fontId="0" fillId="0" borderId="0">
      <alignment vertical="center"/>
      <protection/>
    </xf>
    <xf numFmtId="0" fontId="25" fillId="12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12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6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4" borderId="2" applyNumberFormat="0" applyAlignment="0" applyProtection="0"/>
    <xf numFmtId="0" fontId="0" fillId="0" borderId="0">
      <alignment vertical="center"/>
      <protection/>
    </xf>
    <xf numFmtId="0" fontId="14" fillId="4" borderId="2" applyNumberFormat="0" applyAlignment="0" applyProtection="0"/>
    <xf numFmtId="0" fontId="0" fillId="0" borderId="0">
      <alignment vertical="center"/>
      <protection/>
    </xf>
    <xf numFmtId="0" fontId="14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3" borderId="0" applyNumberFormat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28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6" fillId="6" borderId="6" applyNumberFormat="0" applyAlignment="0" applyProtection="0"/>
    <xf numFmtId="0" fontId="16" fillId="6" borderId="6" applyNumberFormat="0" applyAlignment="0" applyProtection="0"/>
    <xf numFmtId="0" fontId="16" fillId="6" borderId="6" applyNumberFormat="0" applyAlignment="0" applyProtection="0"/>
    <xf numFmtId="0" fontId="16" fillId="6" borderId="6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980" applyFont="1" applyBorder="1" applyAlignment="1">
      <alignment horizontal="center" vertical="center" wrapText="1"/>
      <protection/>
    </xf>
    <xf numFmtId="0" fontId="4" fillId="0" borderId="10" xfId="659" applyFont="1" applyBorder="1" applyAlignment="1">
      <alignment horizontal="center" vertical="center" wrapText="1"/>
      <protection/>
    </xf>
    <xf numFmtId="0" fontId="8" fillId="0" borderId="1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7" fontId="0" fillId="0" borderId="10" xfId="24" applyNumberFormat="1" applyFont="1" applyFill="1" applyBorder="1" applyAlignment="1">
      <alignment horizontal="center" vertical="center" wrapText="1"/>
    </xf>
  </cellXfs>
  <cellStyles count="1073">
    <cellStyle name="Normal" xfId="0"/>
    <cellStyle name="Currency [0]" xfId="15"/>
    <cellStyle name="常规 3 9 4" xfId="16"/>
    <cellStyle name="20% - 强调文字颜色 1 2" xfId="17"/>
    <cellStyle name="20% - 强调文字颜色 3" xfId="18"/>
    <cellStyle name="标题 1 2 2_2015年2季度农村低保汇总表" xfId="19"/>
    <cellStyle name="输入" xfId="20"/>
    <cellStyle name="常规 2 7 5 2" xfId="21"/>
    <cellStyle name="常规 13 4_2015年2季度农村低保汇总表" xfId="22"/>
    <cellStyle name="常规 2 2 7 5" xfId="23"/>
    <cellStyle name="Currency" xfId="24"/>
    <cellStyle name="常规 2 2 4" xfId="25"/>
    <cellStyle name="常规 2 12 3_2015年2季度农村低保汇总表" xfId="26"/>
    <cellStyle name="常规 3 14" xfId="27"/>
    <cellStyle name="常规 2 26" xfId="28"/>
    <cellStyle name="常规 2 31" xfId="29"/>
    <cellStyle name="Comma [0]" xfId="30"/>
    <cellStyle name="常规 3 4 3" xfId="31"/>
    <cellStyle name="40% - 强调文字颜色 3" xfId="32"/>
    <cellStyle name="计算 2" xfId="33"/>
    <cellStyle name="常规 13 6 4" xfId="34"/>
    <cellStyle name="常规 12 8 3" xfId="35"/>
    <cellStyle name="差" xfId="36"/>
    <cellStyle name="常规 7 3" xfId="37"/>
    <cellStyle name="Comma" xfId="38"/>
    <cellStyle name="常规 12 2 3" xfId="39"/>
    <cellStyle name="常规 4 13" xfId="40"/>
    <cellStyle name="60% - 强调文字颜色 3" xfId="41"/>
    <cellStyle name="Hyperlink" xfId="42"/>
    <cellStyle name="Percent" xfId="43"/>
    <cellStyle name="60% - 强调文字颜色 4 2 2 2" xfId="44"/>
    <cellStyle name="Followed Hyperlink" xfId="45"/>
    <cellStyle name="常规 12 2 2 3" xfId="46"/>
    <cellStyle name="常规 6 13" xfId="47"/>
    <cellStyle name="注释" xfId="48"/>
    <cellStyle name="常规 14 3 2" xfId="49"/>
    <cellStyle name="常规 6" xfId="50"/>
    <cellStyle name="常规 12 2 2" xfId="51"/>
    <cellStyle name="常规 4 12" xfId="52"/>
    <cellStyle name="60% - 强调文字颜色 2" xfId="53"/>
    <cellStyle name="标题 4" xfId="54"/>
    <cellStyle name="常规 6 5" xfId="55"/>
    <cellStyle name="警告文本" xfId="56"/>
    <cellStyle name="常规 5 2" xfId="57"/>
    <cellStyle name="60% - 强调文字颜色 2 2 2" xfId="58"/>
    <cellStyle name="标题" xfId="59"/>
    <cellStyle name="常规 13 2 3 2" xfId="60"/>
    <cellStyle name="常规 12 3 5" xfId="61"/>
    <cellStyle name="常规 12 2 2_2015年2季度农村低保汇总表" xfId="62"/>
    <cellStyle name="解释性文本" xfId="63"/>
    <cellStyle name="常规 2 2 9 2" xfId="64"/>
    <cellStyle name="标题 1" xfId="65"/>
    <cellStyle name="常规 5 2 2" xfId="66"/>
    <cellStyle name="60% - 强调文字颜色 2 2 2 2" xfId="67"/>
    <cellStyle name="标题 2" xfId="68"/>
    <cellStyle name="常规 4 11" xfId="69"/>
    <cellStyle name="60% - 强调文字颜色 1" xfId="70"/>
    <cellStyle name="标题 3" xfId="71"/>
    <cellStyle name="常规 12 2 4" xfId="72"/>
    <cellStyle name="常规 4 14" xfId="73"/>
    <cellStyle name="60% - 强调文字颜色 4" xfId="74"/>
    <cellStyle name="常规 5 4_2015年2季度农村低保汇总表" xfId="75"/>
    <cellStyle name="输出" xfId="76"/>
    <cellStyle name="计算" xfId="77"/>
    <cellStyle name="常规 12 6 3" xfId="78"/>
    <cellStyle name="常规 13 5" xfId="79"/>
    <cellStyle name="检查单元格" xfId="80"/>
    <cellStyle name="40% - 强调文字颜色 4 2" xfId="81"/>
    <cellStyle name="链接单元格 2 2_2015年2季度农村低保汇总表" xfId="82"/>
    <cellStyle name="20% - 强调文字颜色 6" xfId="83"/>
    <cellStyle name="常规 8 3" xfId="84"/>
    <cellStyle name="常规 2 2 2 5" xfId="85"/>
    <cellStyle name="强调文字颜色 2" xfId="86"/>
    <cellStyle name="链接单元格" xfId="87"/>
    <cellStyle name="常规 12 10 2" xfId="88"/>
    <cellStyle name="60% - 强调文字颜色 4 2 3" xfId="89"/>
    <cellStyle name="汇总" xfId="90"/>
    <cellStyle name="好" xfId="91"/>
    <cellStyle name="常规 3 2 6" xfId="92"/>
    <cellStyle name="常规 10 2_2015年2季度农村低保汇总表" xfId="93"/>
    <cellStyle name="适中" xfId="94"/>
    <cellStyle name="常规 3 2 13 2" xfId="95"/>
    <cellStyle name="20% - 强调文字颜色 5" xfId="96"/>
    <cellStyle name="常规 8 2" xfId="97"/>
    <cellStyle name="常规 2 2 2 4" xfId="98"/>
    <cellStyle name="常规 13 6_2015年2季度农村低保汇总表" xfId="99"/>
    <cellStyle name="强调文字颜色 1" xfId="100"/>
    <cellStyle name="20% - 强调文字颜色 1" xfId="101"/>
    <cellStyle name="常规 13 6 2" xfId="102"/>
    <cellStyle name="40% - 强调文字颜色 1" xfId="103"/>
    <cellStyle name="20% - 强调文字颜色 2" xfId="104"/>
    <cellStyle name="常规 13 6 3" xfId="105"/>
    <cellStyle name="40% - 强调文字颜色 2" xfId="106"/>
    <cellStyle name="常规 2 2 2 6" xfId="107"/>
    <cellStyle name="强调文字颜色 3" xfId="108"/>
    <cellStyle name="常规 2 2 2 7" xfId="109"/>
    <cellStyle name="常规 3 8 2" xfId="110"/>
    <cellStyle name="强调文字颜色 4" xfId="111"/>
    <cellStyle name="常规 13 5_2015年2季度农村低保汇总表" xfId="112"/>
    <cellStyle name="20% - 强调文字颜色 4" xfId="113"/>
    <cellStyle name="常规 13 6 5" xfId="114"/>
    <cellStyle name="40% - 强调文字颜色 4" xfId="115"/>
    <cellStyle name="常规 3 8 3" xfId="116"/>
    <cellStyle name="强调文字颜色 5" xfId="117"/>
    <cellStyle name="常规 12 9_2015年2季度农村低保汇总表" xfId="118"/>
    <cellStyle name="40% - 强调文字颜色 5" xfId="119"/>
    <cellStyle name="60% - 强调文字颜色 5 2 2 2" xfId="120"/>
    <cellStyle name="常规 2 5 3 2" xfId="121"/>
    <cellStyle name="常规 13 2 2 2" xfId="122"/>
    <cellStyle name="常规 12 2 5" xfId="123"/>
    <cellStyle name="常规 4 15" xfId="124"/>
    <cellStyle name="60% - 强调文字颜色 5" xfId="125"/>
    <cellStyle name="常规 2 2 8 2" xfId="126"/>
    <cellStyle name="常规 3 8 4" xfId="127"/>
    <cellStyle name="强调文字颜色 6" xfId="128"/>
    <cellStyle name="常规 3 2 6 2" xfId="129"/>
    <cellStyle name="40% - 强调文字颜色 6" xfId="130"/>
    <cellStyle name="常规 13 2 2 3" xfId="131"/>
    <cellStyle name="常规 12 2 6" xfId="132"/>
    <cellStyle name="60% - 强调文字颜色 6" xfId="133"/>
    <cellStyle name="常规 2 2 8 3" xfId="134"/>
    <cellStyle name="20% - 强调文字颜色 3 2 2" xfId="135"/>
    <cellStyle name="常规 3 2 5 2" xfId="136"/>
    <cellStyle name="标题 5" xfId="137"/>
    <cellStyle name="20% - 强调文字颜色 1 2 2 2" xfId="138"/>
    <cellStyle name="常规 14 11" xfId="139"/>
    <cellStyle name="20% - 强调文字颜色 2 2 2" xfId="140"/>
    <cellStyle name="常规 2 2 10 3 2" xfId="141"/>
    <cellStyle name="40% - 强调文字颜色 1 2 2 2" xfId="142"/>
    <cellStyle name="20% - 强调文字颜色 1 2 2_2015年2季度农村低保汇总表" xfId="143"/>
    <cellStyle name="常规 2 14 2" xfId="144"/>
    <cellStyle name="20% - 强调文字颜色 3 2 3" xfId="145"/>
    <cellStyle name="40% - 强调文字颜色 2 2" xfId="146"/>
    <cellStyle name="常规 2 3 2 4" xfId="147"/>
    <cellStyle name="20% - 强调文字颜色 1 2 3" xfId="148"/>
    <cellStyle name="常规 2 2 3" xfId="149"/>
    <cellStyle name="常规 14 11_2015年2季度农村低保汇总表" xfId="150"/>
    <cellStyle name="20% - 强调文字颜色 2 2 2_2015年2季度农村低保汇总表" xfId="151"/>
    <cellStyle name="常规 3 6 4 2" xfId="152"/>
    <cellStyle name="20% - 强调文字颜色 3 2" xfId="153"/>
    <cellStyle name="常规 3 2 5" xfId="154"/>
    <cellStyle name="常规 2 2 11 4_2015年2季度农村低保汇总表" xfId="155"/>
    <cellStyle name="20% - 强调文字颜色 1 2 2" xfId="156"/>
    <cellStyle name="常规 11 4" xfId="157"/>
    <cellStyle name="20% - 强调文字颜色 2 2" xfId="158"/>
    <cellStyle name="常规 14 8_2015年2季度农村低保汇总表" xfId="159"/>
    <cellStyle name="常规 14 11 2" xfId="160"/>
    <cellStyle name="20% - 强调文字颜色 2 2 2 2" xfId="161"/>
    <cellStyle name="常规 14 12" xfId="162"/>
    <cellStyle name="20% - 强调文字颜色 2 2 3" xfId="163"/>
    <cellStyle name="常规 13 11" xfId="164"/>
    <cellStyle name="20% - 强调文字颜色 3 2 2 2" xfId="165"/>
    <cellStyle name="常规 2 2 6 4" xfId="166"/>
    <cellStyle name="常规 3 2 10" xfId="167"/>
    <cellStyle name="20% - 强调文字颜色 3 2 2_2015年2季度农村低保汇总表" xfId="168"/>
    <cellStyle name="常规 2 4 2" xfId="169"/>
    <cellStyle name="20% - 强调文字颜色 4 2" xfId="170"/>
    <cellStyle name="常规 3 3 5" xfId="171"/>
    <cellStyle name="20% - 强调文字颜色 4 2 2" xfId="172"/>
    <cellStyle name="常规 3 3 5 2" xfId="173"/>
    <cellStyle name="20% - 强调文字颜色 4 2 2 2" xfId="174"/>
    <cellStyle name="20% - 强调文字颜色 4 2 2_2015年2季度农村低保汇总表" xfId="175"/>
    <cellStyle name="20% - 强调文字颜色 4 2 3" xfId="176"/>
    <cellStyle name="常规 2 28" xfId="177"/>
    <cellStyle name="常规 2 33" xfId="178"/>
    <cellStyle name="常规 8 2 2" xfId="179"/>
    <cellStyle name="20% - 强调文字颜色 5 2" xfId="180"/>
    <cellStyle name="常规 3 4 5" xfId="181"/>
    <cellStyle name="常规 2 2 15" xfId="182"/>
    <cellStyle name="20% - 强调文字颜色 5 2 2" xfId="183"/>
    <cellStyle name="20% - 强调文字颜色 5 2 2 2" xfId="184"/>
    <cellStyle name="20% - 强调文字颜色 5 2 2_2015年2季度农村低保汇总表" xfId="185"/>
    <cellStyle name="常规 2 2 3 4_2015年2季度农村低保汇总表" xfId="186"/>
    <cellStyle name="20% - 强调文字颜色 5 2 3" xfId="187"/>
    <cellStyle name="20% - 强调文字颜色 6 2" xfId="188"/>
    <cellStyle name="常规 3 5 5" xfId="189"/>
    <cellStyle name="常规 13 7" xfId="190"/>
    <cellStyle name="20% - 强调文字颜色 6 2 2" xfId="191"/>
    <cellStyle name="常规 12 4_2015年2季度农村低保汇总表" xfId="192"/>
    <cellStyle name="常规 13 7 2" xfId="193"/>
    <cellStyle name="20% - 强调文字颜色 6 2 2 2" xfId="194"/>
    <cellStyle name="常规 14 5 5" xfId="195"/>
    <cellStyle name="常规 13 7_2015年2季度农村低保汇总表" xfId="196"/>
    <cellStyle name="20% - 强调文字颜色 6 2 2_2015年2季度农村低保汇总表" xfId="197"/>
    <cellStyle name="常规 13 8" xfId="198"/>
    <cellStyle name="20% - 强调文字颜色 6 2 3" xfId="199"/>
    <cellStyle name="常规 2 2 2_2015年2季度农村低保汇总表" xfId="200"/>
    <cellStyle name="40% - 强调文字颜色 1 2" xfId="201"/>
    <cellStyle name="常规 2 2 10 3" xfId="202"/>
    <cellStyle name="常规 18 3_2015年2季度农村低保汇总表" xfId="203"/>
    <cellStyle name="常规 4 3 5" xfId="204"/>
    <cellStyle name="常规 5 7" xfId="205"/>
    <cellStyle name="40% - 强调文字颜色 1 2 2" xfId="206"/>
    <cellStyle name="60% - 强调文字颜色 5 2" xfId="207"/>
    <cellStyle name="常规 2 2 10 3_2015年2季度农村低保汇总表" xfId="208"/>
    <cellStyle name="40% - 强调文字颜色 1 2 2_2015年2季度农村低保汇总表" xfId="209"/>
    <cellStyle name="常规 2 2 10 4" xfId="210"/>
    <cellStyle name="常规 5 8" xfId="211"/>
    <cellStyle name="40% - 强调文字颜色 1 2 3" xfId="212"/>
    <cellStyle name="常规 5 3 5" xfId="213"/>
    <cellStyle name="40% - 强调文字颜色 2 2 2" xfId="214"/>
    <cellStyle name="常规 3 2 17" xfId="215"/>
    <cellStyle name="60% - 强调文字颜色 6 2 2_2015年2季度农村低保汇总表" xfId="216"/>
    <cellStyle name="40% - 强调文字颜色 2 2 2 2" xfId="217"/>
    <cellStyle name="常规 3 5 3_2015年2季度农村低保汇总表" xfId="218"/>
    <cellStyle name="常规 7 11" xfId="219"/>
    <cellStyle name="40% - 强调文字颜色 2 2 2_2015年2季度农村低保汇总表" xfId="220"/>
    <cellStyle name="40% - 强调文字颜色 2 2 3" xfId="221"/>
    <cellStyle name="常规 3 2 18" xfId="222"/>
    <cellStyle name="计算 2 2" xfId="223"/>
    <cellStyle name="常规 12 5" xfId="224"/>
    <cellStyle name="40% - 强调文字颜色 3 2" xfId="225"/>
    <cellStyle name="常规 2 3 3 4" xfId="226"/>
    <cellStyle name="常规 2 6_2015年2季度农村低保汇总表" xfId="227"/>
    <cellStyle name="计算 2 2 2" xfId="228"/>
    <cellStyle name="常规 12 5 2" xfId="229"/>
    <cellStyle name="40% - 强调文字颜色 3 2 2" xfId="230"/>
    <cellStyle name="常规 13 2 2_2015年2季度农村低保汇总表" xfId="231"/>
    <cellStyle name="40% - 强调文字颜色 3 2 2 2" xfId="232"/>
    <cellStyle name="常规 2 2 8_2015年2季度农村低保汇总表" xfId="233"/>
    <cellStyle name="常规 12 5 4" xfId="234"/>
    <cellStyle name="40% - 强调文字颜色 3 2 2_2015年2季度农村低保汇总表" xfId="235"/>
    <cellStyle name="常规 12 5 3" xfId="236"/>
    <cellStyle name="40% - 强调文字颜色 3 2 3" xfId="237"/>
    <cellStyle name="常规 13 5 2" xfId="238"/>
    <cellStyle name="检查单元格 2" xfId="239"/>
    <cellStyle name="汇总 2 3" xfId="240"/>
    <cellStyle name="常规 7 3 5" xfId="241"/>
    <cellStyle name="40% - 强调文字颜色 4 2 2" xfId="242"/>
    <cellStyle name="常规 2 4 5_2015年2季度农村低保汇总表" xfId="243"/>
    <cellStyle name="常规 2 5 8" xfId="244"/>
    <cellStyle name="常规 12 11" xfId="245"/>
    <cellStyle name="检查单元格 2 2" xfId="246"/>
    <cellStyle name="常规 2 2 5 4_2015年2季度农村低保汇总表" xfId="247"/>
    <cellStyle name="40% - 强调文字颜色 4 2 2 2" xfId="248"/>
    <cellStyle name="40% - 强调文字颜色 4 2 2_2015年2季度农村低保汇总表" xfId="249"/>
    <cellStyle name="常规 13 5 3" xfId="250"/>
    <cellStyle name="常规 3 2 7_2015年2季度农村低保汇总表" xfId="251"/>
    <cellStyle name="40% - 强调文字颜色 4 2 3" xfId="252"/>
    <cellStyle name="常规 2 5 9" xfId="253"/>
    <cellStyle name="常规 14 5" xfId="254"/>
    <cellStyle name="40% - 强调文字颜色 5 2" xfId="255"/>
    <cellStyle name="好 2 3" xfId="256"/>
    <cellStyle name="常规 14 5 2" xfId="257"/>
    <cellStyle name="40% - 强调文字颜色 5 2 2" xfId="258"/>
    <cellStyle name="常规 2 10 3" xfId="259"/>
    <cellStyle name="40% - 强调文字颜色 5 2 2 2" xfId="260"/>
    <cellStyle name="常规 2 8 4_2015年2季度农村低保汇总表" xfId="261"/>
    <cellStyle name="常规 15" xfId="262"/>
    <cellStyle name="常规 20" xfId="263"/>
    <cellStyle name="40% - 强调文字颜色 5 2 2_2015年2季度农村低保汇总表" xfId="264"/>
    <cellStyle name="常规 4 3 3 2" xfId="265"/>
    <cellStyle name="常规 14 5 3" xfId="266"/>
    <cellStyle name="40% - 强调文字颜色 5 2 3" xfId="267"/>
    <cellStyle name="常规 15 5" xfId="268"/>
    <cellStyle name="适中 2 2" xfId="269"/>
    <cellStyle name="常规 14 2_2015年2季度农村低保汇总表" xfId="270"/>
    <cellStyle name="40% - 强调文字颜色 6 2" xfId="271"/>
    <cellStyle name="常规 2 2 10" xfId="272"/>
    <cellStyle name="适中 2 2 2" xfId="273"/>
    <cellStyle name="40% - 强调文字颜色 6 2 2" xfId="274"/>
    <cellStyle name="常规 2 2 10 2" xfId="275"/>
    <cellStyle name="40% - 强调文字颜色 6 2 2 2" xfId="276"/>
    <cellStyle name="常规 4 3 4" xfId="277"/>
    <cellStyle name="常规 5 6" xfId="278"/>
    <cellStyle name="常规 2 2 10_2015年2季度农村低保汇总表" xfId="279"/>
    <cellStyle name="40% - 强调文字颜色 6 2 2_2015年2季度农村低保汇总表" xfId="280"/>
    <cellStyle name="常规 2 2 4 2" xfId="281"/>
    <cellStyle name="常规 2 2 11" xfId="282"/>
    <cellStyle name="40% - 强调文字颜色 6 2 3" xfId="283"/>
    <cellStyle name="60% - 强调文字颜色 1 2" xfId="284"/>
    <cellStyle name="差_2015年2季度农村低保汇总表" xfId="285"/>
    <cellStyle name="60% - 强调文字颜色 1 2 2" xfId="286"/>
    <cellStyle name="60% - 强调文字颜色 1 2 2 2" xfId="287"/>
    <cellStyle name="60% - 强调文字颜色 1 2 2_2015年2季度农村低保汇总表" xfId="288"/>
    <cellStyle name="常规 14 10" xfId="289"/>
    <cellStyle name="常规 2 16 2" xfId="290"/>
    <cellStyle name="常规 2 21 2" xfId="291"/>
    <cellStyle name="60% - 强调文字颜色 1 2 3" xfId="292"/>
    <cellStyle name="常规 5" xfId="293"/>
    <cellStyle name="常规 12 2 2 2" xfId="294"/>
    <cellStyle name="常规 6 12" xfId="295"/>
    <cellStyle name="60% - 强调文字颜色 2 2" xfId="296"/>
    <cellStyle name="常规 5 2_2015年2季度农村低保汇总表" xfId="297"/>
    <cellStyle name="常规 12 7 5" xfId="298"/>
    <cellStyle name="常规 5 15" xfId="299"/>
    <cellStyle name="60% - 强调文字颜色 2 2 2_2015年2季度农村低保汇总表" xfId="300"/>
    <cellStyle name="常规 5 3" xfId="301"/>
    <cellStyle name="60% - 强调文字颜色 2 2 3" xfId="302"/>
    <cellStyle name="常规 12 2 3 2" xfId="303"/>
    <cellStyle name="60% - 强调文字颜色 3 2" xfId="304"/>
    <cellStyle name="常规 8 2 4" xfId="305"/>
    <cellStyle name="60% - 强调文字颜色 5 2 2_2015年2季度农村低保汇总表" xfId="306"/>
    <cellStyle name="常规 13 13" xfId="307"/>
    <cellStyle name="强调文字颜色 2 2 3" xfId="308"/>
    <cellStyle name="计算 2 2_2015年2季度农村低保汇总表" xfId="309"/>
    <cellStyle name="常规 12 5_2015年2季度农村低保汇总表" xfId="310"/>
    <cellStyle name="60% - 强调文字颜色 3 2 2" xfId="311"/>
    <cellStyle name="常规 3 2 12" xfId="312"/>
    <cellStyle name="60% - 强调文字颜色 3 2 2 2" xfId="313"/>
    <cellStyle name="常规 3 2 12 2" xfId="314"/>
    <cellStyle name="常规 14 10 2" xfId="315"/>
    <cellStyle name="60% - 强调文字颜色 3 2 2_2015年2季度农村低保汇总表" xfId="316"/>
    <cellStyle name="常规 3 2 12_2015年2季度农村低保汇总表" xfId="317"/>
    <cellStyle name="常规 12 9 4" xfId="318"/>
    <cellStyle name="60% - 强调文字颜色 3 2 3" xfId="319"/>
    <cellStyle name="常规 3 2 13" xfId="320"/>
    <cellStyle name="60% - 强调文字颜色 4 2" xfId="321"/>
    <cellStyle name="60% - 强调文字颜色 4 2 2" xfId="322"/>
    <cellStyle name="常规 14 2 2" xfId="323"/>
    <cellStyle name="60% - 强调文字颜色 4 2 2_2015年2季度农村低保汇总表" xfId="324"/>
    <cellStyle name="60% - 强调文字颜色 5 2 2" xfId="325"/>
    <cellStyle name="常规 2 5 3" xfId="326"/>
    <cellStyle name="常规 2 2 2 3 2" xfId="327"/>
    <cellStyle name="60% - 强调文字颜色 5 2 3" xfId="328"/>
    <cellStyle name="常规 2 5 4" xfId="329"/>
    <cellStyle name="常规 2 2 8 3 2" xfId="330"/>
    <cellStyle name="60% - 强调文字颜色 6 2" xfId="331"/>
    <cellStyle name="60% - 强调文字颜色 6 2 2" xfId="332"/>
    <cellStyle name="常规 3 5 3" xfId="333"/>
    <cellStyle name="60% - 强调文字颜色 6 2 2 2" xfId="334"/>
    <cellStyle name="常规 3 5 3 2" xfId="335"/>
    <cellStyle name="常规 2 2 3 3 2" xfId="336"/>
    <cellStyle name="60% - 强调文字颜色 6 2 3" xfId="337"/>
    <cellStyle name="常规 3 5 4" xfId="338"/>
    <cellStyle name="常规 2 2 6" xfId="339"/>
    <cellStyle name="标题 1 2" xfId="340"/>
    <cellStyle name="常规 2 2 6 2" xfId="341"/>
    <cellStyle name="标题 1 2 2" xfId="342"/>
    <cellStyle name="常规 19" xfId="343"/>
    <cellStyle name="常规 24" xfId="344"/>
    <cellStyle name="标题 1 2 2 2" xfId="345"/>
    <cellStyle name="常规 13 10" xfId="346"/>
    <cellStyle name="标题 1 2 3" xfId="347"/>
    <cellStyle name="常规 3 6_2015年2季度农村低保汇总表" xfId="348"/>
    <cellStyle name="常规 2 2 6 3" xfId="349"/>
    <cellStyle name="常规 2 3 6" xfId="350"/>
    <cellStyle name="标题 2 2" xfId="351"/>
    <cellStyle name="常规 15 3" xfId="352"/>
    <cellStyle name="标题 2 2 2" xfId="353"/>
    <cellStyle name="标题 2 2 2 2" xfId="354"/>
    <cellStyle name="常规 11 3" xfId="355"/>
    <cellStyle name="常规 2 3 2 2" xfId="356"/>
    <cellStyle name="标题 2 2 2_2015年2季度农村低保汇总表" xfId="357"/>
    <cellStyle name="常规 15 4" xfId="358"/>
    <cellStyle name="标题 2 2 3" xfId="359"/>
    <cellStyle name="常规 2 2 2 2 4" xfId="360"/>
    <cellStyle name="常规 10 3_2015年2季度农村低保汇总表" xfId="361"/>
    <cellStyle name="标题 3 2" xfId="362"/>
    <cellStyle name="常规 7 2 3" xfId="363"/>
    <cellStyle name="常规 2 4 6" xfId="364"/>
    <cellStyle name="标题 3 2 2" xfId="365"/>
    <cellStyle name="常规 7 2 3 2" xfId="366"/>
    <cellStyle name="常规 17 4" xfId="367"/>
    <cellStyle name="标题 3 2 2 2" xfId="368"/>
    <cellStyle name="常规 13 2 6" xfId="369"/>
    <cellStyle name="常规 13 2" xfId="370"/>
    <cellStyle name="标题 3 2 2_2015年2季度农村低保汇总表" xfId="371"/>
    <cellStyle name="标题 3 2 3" xfId="372"/>
    <cellStyle name="标题 4 2" xfId="373"/>
    <cellStyle name="常规 2 2 9 4_2015年2季度农村低保汇总表" xfId="374"/>
    <cellStyle name="常规 7 3 3" xfId="375"/>
    <cellStyle name="解释性文本 2 2 2" xfId="376"/>
    <cellStyle name="常规 2 5 6" xfId="377"/>
    <cellStyle name="标题 4 2 2" xfId="378"/>
    <cellStyle name="常规 7 3 3 2" xfId="379"/>
    <cellStyle name="标题 4 2 2 2" xfId="380"/>
    <cellStyle name="标题 4 2 2_2015年2季度农村低保汇总表" xfId="381"/>
    <cellStyle name="标题 4 2 3" xfId="382"/>
    <cellStyle name="常规 14 2 3 2" xfId="383"/>
    <cellStyle name="标题 5 2" xfId="384"/>
    <cellStyle name="常规 2 2 5 3_2015年2季度农村低保汇总表" xfId="385"/>
    <cellStyle name="标题 5 2 2" xfId="386"/>
    <cellStyle name="常规 14 9" xfId="387"/>
    <cellStyle name="标题 5 2_2015年2季度农村低保汇总表" xfId="388"/>
    <cellStyle name="标题 5 3" xfId="389"/>
    <cellStyle name="差 2" xfId="390"/>
    <cellStyle name="常规 2 2 5 3" xfId="391"/>
    <cellStyle name="常规 3 2 3_2015年2季度农村低保汇总表" xfId="392"/>
    <cellStyle name="常规 8 2_2015年2季度农村低保汇总表" xfId="393"/>
    <cellStyle name="差 2 2" xfId="394"/>
    <cellStyle name="常规 2 2 5 3 2" xfId="395"/>
    <cellStyle name="差 2 2 2" xfId="396"/>
    <cellStyle name="差 2 2_2015年2季度农村低保汇总表" xfId="397"/>
    <cellStyle name="差 2 3" xfId="398"/>
    <cellStyle name="常规 10" xfId="399"/>
    <cellStyle name="常规 2 10 4 2" xfId="400"/>
    <cellStyle name="常规 16 2" xfId="401"/>
    <cellStyle name="常规 5 2 2_2015年2季度农村低保汇总表" xfId="402"/>
    <cellStyle name="常规 10 2" xfId="403"/>
    <cellStyle name="常规 10 2 2" xfId="404"/>
    <cellStyle name="常规 2 2 11 3_2015年2季度农村低保汇总表" xfId="405"/>
    <cellStyle name="常规 3 11_2015年2季度农村低保汇总表" xfId="406"/>
    <cellStyle name="常规 10 2 3" xfId="407"/>
    <cellStyle name="常规 10 3" xfId="408"/>
    <cellStyle name="常规 10 3 2" xfId="409"/>
    <cellStyle name="常规 10 3 3" xfId="410"/>
    <cellStyle name="常规 14 4_2015年2季度农村低保汇总表" xfId="411"/>
    <cellStyle name="好 2 2_2015年2季度农村低保汇总表" xfId="412"/>
    <cellStyle name="常规 10 4" xfId="413"/>
    <cellStyle name="常规 12 2" xfId="414"/>
    <cellStyle name="常规 10_2015年2季度农村低保汇总表" xfId="415"/>
    <cellStyle name="常规 16 3" xfId="416"/>
    <cellStyle name="常规 11" xfId="417"/>
    <cellStyle name="常规 12 2 3_2015年2季度农村低保汇总表" xfId="418"/>
    <cellStyle name="常规 11 2" xfId="419"/>
    <cellStyle name="常规 11_2015年2季度农村低保汇总表" xfId="420"/>
    <cellStyle name="强调文字颜色 3 2 2 2" xfId="421"/>
    <cellStyle name="常规 16 4" xfId="422"/>
    <cellStyle name="常规 12" xfId="423"/>
    <cellStyle name="常规 12 10" xfId="424"/>
    <cellStyle name="常规 6 3 2" xfId="425"/>
    <cellStyle name="常规 12 10 3" xfId="426"/>
    <cellStyle name="常规 12 10_2015年2季度农村低保汇总表" xfId="427"/>
    <cellStyle name="常规 2 10 4" xfId="428"/>
    <cellStyle name="常规 16" xfId="429"/>
    <cellStyle name="常规 12 11 2" xfId="430"/>
    <cellStyle name="常规 21" xfId="431"/>
    <cellStyle name="检查单元格 2 2 2" xfId="432"/>
    <cellStyle name="常规 12 11_2015年2季度农村低保汇总表" xfId="433"/>
    <cellStyle name="检查单元格 2 2_2015年2季度农村低保汇总表" xfId="434"/>
    <cellStyle name="常规 5 4 4" xfId="435"/>
    <cellStyle name="常规 12 12" xfId="436"/>
    <cellStyle name="检查单元格 2 3" xfId="437"/>
    <cellStyle name="常规 12 7_2015年2季度农村低保汇总表" xfId="438"/>
    <cellStyle name="常规 2 11 4" xfId="439"/>
    <cellStyle name="常规 12 12 2" xfId="440"/>
    <cellStyle name="常规 2 2 4 4 2" xfId="441"/>
    <cellStyle name="常规 2 2 13 2" xfId="442"/>
    <cellStyle name="常规 12 12_2015年2季度农村低保汇总表" xfId="443"/>
    <cellStyle name="常规 12 13" xfId="444"/>
    <cellStyle name="常规 14 3 3" xfId="445"/>
    <cellStyle name="常规 7" xfId="446"/>
    <cellStyle name="常规 12 2 2 4" xfId="447"/>
    <cellStyle name="常规 6 14" xfId="448"/>
    <cellStyle name="常规 12 2 3 3" xfId="449"/>
    <cellStyle name="常规 14 4 2" xfId="450"/>
    <cellStyle name="常规 14 3_2015年2季度农村低保汇总表" xfId="451"/>
    <cellStyle name="常规 13 2 2 4" xfId="452"/>
    <cellStyle name="常规 2 2 8 4" xfId="453"/>
    <cellStyle name="常规 12 2 7" xfId="454"/>
    <cellStyle name="常规 2 12 4" xfId="455"/>
    <cellStyle name="常规 3 2 3 5" xfId="456"/>
    <cellStyle name="常规 12 2_2015年2季度农村低保汇总表" xfId="457"/>
    <cellStyle name="常规 12 3" xfId="458"/>
    <cellStyle name="常规 12 3 2" xfId="459"/>
    <cellStyle name="常规 12 3 3" xfId="460"/>
    <cellStyle name="常规 12 3 4" xfId="461"/>
    <cellStyle name="常规 2 3 10" xfId="462"/>
    <cellStyle name="常规 12 3_2015年2季度农村低保汇总表" xfId="463"/>
    <cellStyle name="常规 3 6 3 2" xfId="464"/>
    <cellStyle name="常规 3 2 2_2015年2季度农村低保汇总表" xfId="465"/>
    <cellStyle name="常规 12 4" xfId="466"/>
    <cellStyle name="常规 12 4 2" xfId="467"/>
    <cellStyle name="常规 7 2_2015年2季度农村低保汇总表" xfId="468"/>
    <cellStyle name="常规 12 4 3" xfId="469"/>
    <cellStyle name="常规 12 4 4" xfId="470"/>
    <cellStyle name="常规 12 4 5" xfId="471"/>
    <cellStyle name="常规 12 5 5" xfId="472"/>
    <cellStyle name="常规 17 3 2" xfId="473"/>
    <cellStyle name="计算 2 3" xfId="474"/>
    <cellStyle name="常规 12 6" xfId="475"/>
    <cellStyle name="常规 12 6 2" xfId="476"/>
    <cellStyle name="常规 12 6 4" xfId="477"/>
    <cellStyle name="常规 12 6 5" xfId="478"/>
    <cellStyle name="常规 17 4 2" xfId="479"/>
    <cellStyle name="常规 7 2" xfId="480"/>
    <cellStyle name="常规 12 6_2015年2季度农村低保汇总表" xfId="481"/>
    <cellStyle name="常规 2 2 11_2015年2季度农村低保汇总表" xfId="482"/>
    <cellStyle name="常规 12 7" xfId="483"/>
    <cellStyle name="常规 3 5 4 2" xfId="484"/>
    <cellStyle name="常规 12 7 2" xfId="485"/>
    <cellStyle name="常规 5 12" xfId="486"/>
    <cellStyle name="常规 12 7 3" xfId="487"/>
    <cellStyle name="常规 5 13" xfId="488"/>
    <cellStyle name="常规 14 2 2_2015年2季度农村低保汇总表" xfId="489"/>
    <cellStyle name="常规 12 7 4" xfId="490"/>
    <cellStyle name="常规 5 14" xfId="491"/>
    <cellStyle name="常规 12 8" xfId="492"/>
    <cellStyle name="常规 12 8 2" xfId="493"/>
    <cellStyle name="常规 12 8 4" xfId="494"/>
    <cellStyle name="常规 12 8 5" xfId="495"/>
    <cellStyle name="常规 12 8_2015年2季度农村低保汇总表" xfId="496"/>
    <cellStyle name="常规 2 5 13" xfId="497"/>
    <cellStyle name="常规 12 9" xfId="498"/>
    <cellStyle name="常规 12 9 2" xfId="499"/>
    <cellStyle name="好 2" xfId="500"/>
    <cellStyle name="常规 12 9 3" xfId="501"/>
    <cellStyle name="常规 13 9_2015年2季度农村低保汇总表" xfId="502"/>
    <cellStyle name="常规 12 9 5" xfId="503"/>
    <cellStyle name="常规 13" xfId="504"/>
    <cellStyle name="常规 2 10 4_2015年2季度农村低保汇总表" xfId="505"/>
    <cellStyle name="常规 5 11" xfId="506"/>
    <cellStyle name="常规 2 2 6 3 2" xfId="507"/>
    <cellStyle name="常规 13 10 2" xfId="508"/>
    <cellStyle name="常规 16_2015年2季度农村低保汇总表" xfId="509"/>
    <cellStyle name="常规 2 2 6 3_2015年2季度农村低保汇总表" xfId="510"/>
    <cellStyle name="常规 2 2 2 3" xfId="511"/>
    <cellStyle name="常规 13 10_2015年2季度农村低保汇总表" xfId="512"/>
    <cellStyle name="常规 13 11 2" xfId="513"/>
    <cellStyle name="常规 2 5 5_2015年2季度农村低保汇总表" xfId="514"/>
    <cellStyle name="常规 13 11_2015年2季度农村低保汇总表" xfId="515"/>
    <cellStyle name="常规 14 5 4" xfId="516"/>
    <cellStyle name="常规 13 12" xfId="517"/>
    <cellStyle name="强调文字颜色 2 2 2" xfId="518"/>
    <cellStyle name="常规 13 12 2" xfId="519"/>
    <cellStyle name="强调文字颜色 2 2 2 2" xfId="520"/>
    <cellStyle name="常规 3 2 11_2015年2季度农村低保汇总表" xfId="521"/>
    <cellStyle name="常规 13 7 4" xfId="522"/>
    <cellStyle name="常规 13 12_2015年2季度农村低保汇总表" xfId="523"/>
    <cellStyle name="强调文字颜色 2 2 2_2015年2季度农村低保汇总表" xfId="524"/>
    <cellStyle name="常规 13 2 2" xfId="525"/>
    <cellStyle name="常规 9 12" xfId="526"/>
    <cellStyle name="常规 13 2 3" xfId="527"/>
    <cellStyle name="常规 9 13" xfId="528"/>
    <cellStyle name="常规 13 2 3 3" xfId="529"/>
    <cellStyle name="常规 13 2 3_2015年2季度农村低保汇总表" xfId="530"/>
    <cellStyle name="常规 2 10 5 2" xfId="531"/>
    <cellStyle name="常规 13 2 4" xfId="532"/>
    <cellStyle name="常规 9 14" xfId="533"/>
    <cellStyle name="常规 17 2" xfId="534"/>
    <cellStyle name="常规 17 3" xfId="535"/>
    <cellStyle name="常规 2 3 8 2" xfId="536"/>
    <cellStyle name="常规 13 2 5" xfId="537"/>
    <cellStyle name="常规 9 15" xfId="538"/>
    <cellStyle name="常规 17 5" xfId="539"/>
    <cellStyle name="常规 3 2 2 2" xfId="540"/>
    <cellStyle name="常规 13 2 7" xfId="541"/>
    <cellStyle name="常规 13 2_2015年2季度农村低保汇总表" xfId="542"/>
    <cellStyle name="常规 2 2 2" xfId="543"/>
    <cellStyle name="常规 13 3" xfId="544"/>
    <cellStyle name="常规 13 3 2" xfId="545"/>
    <cellStyle name="常规 2 3 9" xfId="546"/>
    <cellStyle name="常规 14 9_2015年2季度农村低保汇总表" xfId="547"/>
    <cellStyle name="常规 13 3 3" xfId="548"/>
    <cellStyle name="常规 2 2 7_2015年2季度农村低保汇总表" xfId="549"/>
    <cellStyle name="常规 18 2" xfId="550"/>
    <cellStyle name="常规 13 3 4" xfId="551"/>
    <cellStyle name="常规 18 3" xfId="552"/>
    <cellStyle name="常规 13 3 5" xfId="553"/>
    <cellStyle name="常规 13 3_2015年2季度农村低保汇总表" xfId="554"/>
    <cellStyle name="常规 14 6" xfId="555"/>
    <cellStyle name="常规 13 4" xfId="556"/>
    <cellStyle name="常规 3 5_2015年2季度农村低保汇总表" xfId="557"/>
    <cellStyle name="常规 13 4 2" xfId="558"/>
    <cellStyle name="常规 13 4 3" xfId="559"/>
    <cellStyle name="常规 13 4 4" xfId="560"/>
    <cellStyle name="常规 13 4 5" xfId="561"/>
    <cellStyle name="常规 13 5 4" xfId="562"/>
    <cellStyle name="强调文字颜色 1 2 2_2015年2季度农村低保汇总表" xfId="563"/>
    <cellStyle name="常规 13 5 5" xfId="564"/>
    <cellStyle name="常规 18 3 2" xfId="565"/>
    <cellStyle name="常规 13 6" xfId="566"/>
    <cellStyle name="常规 13 7 3" xfId="567"/>
    <cellStyle name="常规 13 8_2015年2季度农村低保汇总表" xfId="568"/>
    <cellStyle name="常规 13 7 5" xfId="569"/>
    <cellStyle name="常规 13 8 2" xfId="570"/>
    <cellStyle name="常规 2 13" xfId="571"/>
    <cellStyle name="常规 13 8 3" xfId="572"/>
    <cellStyle name="常规 2 14" xfId="573"/>
    <cellStyle name="常规 13 8 4" xfId="574"/>
    <cellStyle name="常规 2 15" xfId="575"/>
    <cellStyle name="常规 2 20" xfId="576"/>
    <cellStyle name="常规 14 7_2015年2季度农村低保汇总表" xfId="577"/>
    <cellStyle name="常规 2 16" xfId="578"/>
    <cellStyle name="常规 2 21" xfId="579"/>
    <cellStyle name="常规 3 2 3 3 2" xfId="580"/>
    <cellStyle name="常规 13 8 5" xfId="581"/>
    <cellStyle name="常规 13 9" xfId="582"/>
    <cellStyle name="常规 13 9 2" xfId="583"/>
    <cellStyle name="常规 2 2 8 3_2015年2季度农村低保汇总表" xfId="584"/>
    <cellStyle name="常规 13 9 3" xfId="585"/>
    <cellStyle name="常规 2 10 2" xfId="586"/>
    <cellStyle name="常规 2 8 5 2" xfId="587"/>
    <cellStyle name="常规 14" xfId="588"/>
    <cellStyle name="常规 14 10_2015年2季度农村低保汇总表" xfId="589"/>
    <cellStyle name="常规 14 2 3" xfId="590"/>
    <cellStyle name="常规 3 2 9" xfId="591"/>
    <cellStyle name="常规 14 12 2" xfId="592"/>
    <cellStyle name="常规 2 3 5_2015年2季度农村低保汇总表" xfId="593"/>
    <cellStyle name="常规 14 7" xfId="594"/>
    <cellStyle name="常规 14 12_2015年2季度农村低保汇总表" xfId="595"/>
    <cellStyle name="常规 14 13" xfId="596"/>
    <cellStyle name="常规 14 2" xfId="597"/>
    <cellStyle name="常规 14 2 2 2" xfId="598"/>
    <cellStyle name="常规 2 18" xfId="599"/>
    <cellStyle name="常规 2 23" xfId="600"/>
    <cellStyle name="常规 14 2 2 3" xfId="601"/>
    <cellStyle name="常规 2 19" xfId="602"/>
    <cellStyle name="常规 2 24" xfId="603"/>
    <cellStyle name="常规 2 17 2" xfId="604"/>
    <cellStyle name="常规 14 2 2 4" xfId="605"/>
    <cellStyle name="常规 3 4 2" xfId="606"/>
    <cellStyle name="常规 2 25" xfId="607"/>
    <cellStyle name="常规 2 30" xfId="608"/>
    <cellStyle name="常规 2 18 2" xfId="609"/>
    <cellStyle name="常规 14 2 3 3" xfId="610"/>
    <cellStyle name="常规 14 2 3_2015年2季度农村低保汇总表" xfId="611"/>
    <cellStyle name="常规 2 11 5 2" xfId="612"/>
    <cellStyle name="常规 14 2 4" xfId="613"/>
    <cellStyle name="常规 14 2 5" xfId="614"/>
    <cellStyle name="常规 14 2 6" xfId="615"/>
    <cellStyle name="常规 14 2 7" xfId="616"/>
    <cellStyle name="常规 14 3" xfId="617"/>
    <cellStyle name="常规 14 3 4" xfId="618"/>
    <cellStyle name="常规 8" xfId="619"/>
    <cellStyle name="常规 6 15" xfId="620"/>
    <cellStyle name="常规 14 3 5" xfId="621"/>
    <cellStyle name="常规 9" xfId="622"/>
    <cellStyle name="常规 14 4" xfId="623"/>
    <cellStyle name="常规 2 5 10" xfId="624"/>
    <cellStyle name="常规 14 4 3" xfId="625"/>
    <cellStyle name="常规 2 5 11" xfId="626"/>
    <cellStyle name="常规 14 4 4" xfId="627"/>
    <cellStyle name="常规 2 5 12" xfId="628"/>
    <cellStyle name="常规 14 4 5" xfId="629"/>
    <cellStyle name="常规 3 16" xfId="630"/>
    <cellStyle name="常规 2 2 3 3" xfId="631"/>
    <cellStyle name="常规 14 5_2015年2季度农村低保汇总表" xfId="632"/>
    <cellStyle name="常规 14 6 2" xfId="633"/>
    <cellStyle name="常规 2 2 7 3_2015年2季度农村低保汇总表" xfId="634"/>
    <cellStyle name="常规 14 6 3" xfId="635"/>
    <cellStyle name="常规 14 6_2015年2季度农村低保汇总表" xfId="636"/>
    <cellStyle name="常规 14 6 4" xfId="637"/>
    <cellStyle name="常规 14 6 5" xfId="638"/>
    <cellStyle name="常规 2 2 4_2015年2季度农村低保汇总表" xfId="639"/>
    <cellStyle name="常规 14 7 2" xfId="640"/>
    <cellStyle name="常规 14 7 3" xfId="641"/>
    <cellStyle name="常规 14 7 4" xfId="642"/>
    <cellStyle name="常规 14 7 5" xfId="643"/>
    <cellStyle name="常规 14 8" xfId="644"/>
    <cellStyle name="常规 7 13" xfId="645"/>
    <cellStyle name="常规 14 8 2" xfId="646"/>
    <cellStyle name="常规 2 4 2_2015年2季度农村低保汇总表" xfId="647"/>
    <cellStyle name="常规 7 14" xfId="648"/>
    <cellStyle name="常规 14 8 3" xfId="649"/>
    <cellStyle name="常规 7 15" xfId="650"/>
    <cellStyle name="常规 14 8 4" xfId="651"/>
    <cellStyle name="常规 14 8 5" xfId="652"/>
    <cellStyle name="常规 2 8_2015年2季度农村低保汇总表" xfId="653"/>
    <cellStyle name="常规 14 9 2" xfId="654"/>
    <cellStyle name="常规 14 9 3" xfId="655"/>
    <cellStyle name="常规 5 3_2015年2季度农村低保汇总表" xfId="656"/>
    <cellStyle name="常规 15 2" xfId="657"/>
    <cellStyle name="汇总 2 2" xfId="658"/>
    <cellStyle name="常规 15_2015年2季度农村低保汇总表" xfId="659"/>
    <cellStyle name="常规 2 10 5" xfId="660"/>
    <cellStyle name="常规 17" xfId="661"/>
    <cellStyle name="常规 22" xfId="662"/>
    <cellStyle name="常规 17 3_2015年2季度农村低保汇总表" xfId="663"/>
    <cellStyle name="常规 17 4_2015年2季度农村低保汇总表" xfId="664"/>
    <cellStyle name="常规 17_2015年2季度农村低保汇总表" xfId="665"/>
    <cellStyle name="常规 18" xfId="666"/>
    <cellStyle name="常规 23" xfId="667"/>
    <cellStyle name="常规 18 4" xfId="668"/>
    <cellStyle name="常规 18 5" xfId="669"/>
    <cellStyle name="常规 3 2 3 2" xfId="670"/>
    <cellStyle name="常规 3 3_2015年2季度农村低保汇总表" xfId="671"/>
    <cellStyle name="常规 18_2015年2季度农村低保汇总表" xfId="672"/>
    <cellStyle name="常规 2" xfId="673"/>
    <cellStyle name="常规 2 10" xfId="674"/>
    <cellStyle name="常规 2 10_2015年2季度农村低保汇总表" xfId="675"/>
    <cellStyle name="常规 2 11" xfId="676"/>
    <cellStyle name="常规 2 11 2" xfId="677"/>
    <cellStyle name="常规 3 2 2 3" xfId="678"/>
    <cellStyle name="常规 2 11 3" xfId="679"/>
    <cellStyle name="常规 3 2 2 4" xfId="680"/>
    <cellStyle name="常规 2 11 4 2" xfId="681"/>
    <cellStyle name="常规 2 2 6_2015年2季度农村低保汇总表" xfId="682"/>
    <cellStyle name="常规 2 11 4_2015年2季度农村低保汇总表" xfId="683"/>
    <cellStyle name="常规 2 11 5" xfId="684"/>
    <cellStyle name="常规 2 11_2015年2季度农村低保汇总表" xfId="685"/>
    <cellStyle name="常规 2 2 10 4_2015年2季度农村低保汇总表" xfId="686"/>
    <cellStyle name="常规 2 2 7 4 2" xfId="687"/>
    <cellStyle name="常规 2 12" xfId="688"/>
    <cellStyle name="常规 2 12 2" xfId="689"/>
    <cellStyle name="常规 3 2 3 3" xfId="690"/>
    <cellStyle name="常规 2 12 3" xfId="691"/>
    <cellStyle name="常规 3 2 3 4" xfId="692"/>
    <cellStyle name="常规 2 12 3 2" xfId="693"/>
    <cellStyle name="常规 3 10 2" xfId="694"/>
    <cellStyle name="常规 2 12 5" xfId="695"/>
    <cellStyle name="常规 2 13 2" xfId="696"/>
    <cellStyle name="常规 2 13 3" xfId="697"/>
    <cellStyle name="常规 2 14 3" xfId="698"/>
    <cellStyle name="常规 2 15 2" xfId="699"/>
    <cellStyle name="常规 2 20 2" xfId="700"/>
    <cellStyle name="常规 2 5 5 2" xfId="701"/>
    <cellStyle name="常规 2 17" xfId="702"/>
    <cellStyle name="常规 2 22" xfId="703"/>
    <cellStyle name="常规 2 19 2" xfId="704"/>
    <cellStyle name="常规 2 2" xfId="705"/>
    <cellStyle name="常规 2 2 10 4 2" xfId="706"/>
    <cellStyle name="常规 2 2 10 5" xfId="707"/>
    <cellStyle name="常规 3 4 3_2015年2季度农村低保汇总表" xfId="708"/>
    <cellStyle name="常规 2 2 11 2" xfId="709"/>
    <cellStyle name="常规 3 10" xfId="710"/>
    <cellStyle name="常规 2 2 11 3" xfId="711"/>
    <cellStyle name="常规 3 11" xfId="712"/>
    <cellStyle name="常规 2 2 11 3 2" xfId="713"/>
    <cellStyle name="常规 3 11 2" xfId="714"/>
    <cellStyle name="常规 3 2 3 3_2015年2季度农村低保汇总表" xfId="715"/>
    <cellStyle name="常规 2 2 11 4" xfId="716"/>
    <cellStyle name="常规 3 12" xfId="717"/>
    <cellStyle name="常规 5 4 3 2" xfId="718"/>
    <cellStyle name="常规 2 2 11 4 2" xfId="719"/>
    <cellStyle name="常规 3 12 2" xfId="720"/>
    <cellStyle name="常规 5 6_2015年2季度农村低保汇总表" xfId="721"/>
    <cellStyle name="常规 2 2 11 5" xfId="722"/>
    <cellStyle name="常规 3 13" xfId="723"/>
    <cellStyle name="常规 2 2 12" xfId="724"/>
    <cellStyle name="常规 2 3 2_2015年2季度农村低保汇总表" xfId="725"/>
    <cellStyle name="常规 2 2 4 3" xfId="726"/>
    <cellStyle name="常规 2 2 4 3 2" xfId="727"/>
    <cellStyle name="常规 2 2 12 2" xfId="728"/>
    <cellStyle name="常规 2 2 12 3" xfId="729"/>
    <cellStyle name="常规 2 2 4 3_2015年2季度农村低保汇总表" xfId="730"/>
    <cellStyle name="常规 2 2 12_2015年2季度农村低保汇总表" xfId="731"/>
    <cellStyle name="常规 2 2 4 4" xfId="732"/>
    <cellStyle name="常规 2 2 13" xfId="733"/>
    <cellStyle name="常规 2 2 4 4_2015年2季度农村低保汇总表" xfId="734"/>
    <cellStyle name="常规 2 2 13_2015年2季度农村低保汇总表" xfId="735"/>
    <cellStyle name="常规 2 2 4 5" xfId="736"/>
    <cellStyle name="常规 2 2 14" xfId="737"/>
    <cellStyle name="常规 2 2 2 2" xfId="738"/>
    <cellStyle name="常规 2 2 2 2 2" xfId="739"/>
    <cellStyle name="常规 2 2 2 2 3" xfId="740"/>
    <cellStyle name="常规 2 2 2 2_2015年2季度农村低保汇总表" xfId="741"/>
    <cellStyle name="常规 2 2 2 3 3" xfId="742"/>
    <cellStyle name="常规 2 2 2 3_2015年2季度农村低保汇总表" xfId="743"/>
    <cellStyle name="常规 2 2 2 5 2" xfId="744"/>
    <cellStyle name="强调文字颜色 2 2" xfId="745"/>
    <cellStyle name="常规 3 9 3" xfId="746"/>
    <cellStyle name="常规 2 2 2 5_2015年2季度农村低保汇总表" xfId="747"/>
    <cellStyle name="常规 2 2 2 6 2" xfId="748"/>
    <cellStyle name="强调文字颜色 3 2" xfId="749"/>
    <cellStyle name="常规 2 2 2 6_2015年2季度农村低保汇总表" xfId="750"/>
    <cellStyle name="常规 3 15" xfId="751"/>
    <cellStyle name="常规 3 20" xfId="752"/>
    <cellStyle name="常规 2 2 3 2" xfId="753"/>
    <cellStyle name="常规 2 2 3 3_2015年2季度农村低保汇总表" xfId="754"/>
    <cellStyle name="常规 3 17" xfId="755"/>
    <cellStyle name="常规 2 2 3 4" xfId="756"/>
    <cellStyle name="常规 2 2 3 4 2" xfId="757"/>
    <cellStyle name="常规 3 18" xfId="758"/>
    <cellStyle name="常规 2 2 3 5" xfId="759"/>
    <cellStyle name="常规 2 2 3_2015年2季度农村低保汇总表" xfId="760"/>
    <cellStyle name="常规 2 2 5" xfId="761"/>
    <cellStyle name="常规 2 2 5 2" xfId="762"/>
    <cellStyle name="常规 2 2 5 4" xfId="763"/>
    <cellStyle name="常规 2 2 5 4 2" xfId="764"/>
    <cellStyle name="常规 2 2 5 5" xfId="765"/>
    <cellStyle name="常规 2 2 5_2015年2季度农村低保汇总表" xfId="766"/>
    <cellStyle name="常规 2 2 6 4 2" xfId="767"/>
    <cellStyle name="常规 3 2 10 2" xfId="768"/>
    <cellStyle name="常规 2 2 6 4_2015年2季度农村低保汇总表" xfId="769"/>
    <cellStyle name="常规 3 2 10_2015年2季度农村低保汇总表" xfId="770"/>
    <cellStyle name="常规 2 2 6 5" xfId="771"/>
    <cellStyle name="常规 3 2 11" xfId="772"/>
    <cellStyle name="常规 2 7 4 2" xfId="773"/>
    <cellStyle name="常规 2 2 7" xfId="774"/>
    <cellStyle name="常规 2 2 7 2" xfId="775"/>
    <cellStyle name="常规 2 2 7 3" xfId="776"/>
    <cellStyle name="常规 2 2 7 3 2" xfId="777"/>
    <cellStyle name="常规 2 2 7 4" xfId="778"/>
    <cellStyle name="常规 2 2 7 4_2015年2季度农村低保汇总表" xfId="779"/>
    <cellStyle name="常规 2 2 8" xfId="780"/>
    <cellStyle name="常规 7 12" xfId="781"/>
    <cellStyle name="常规 2 2 8 4 2" xfId="782"/>
    <cellStyle name="常规 2 2 8 4_2015年2季度农村低保汇总表" xfId="783"/>
    <cellStyle name="常规 3 2 7" xfId="784"/>
    <cellStyle name="常规 2 2 8 5" xfId="785"/>
    <cellStyle name="常规 2 2 9" xfId="786"/>
    <cellStyle name="常规 2 2 9 3" xfId="787"/>
    <cellStyle name="常规 2 2 9 3 2" xfId="788"/>
    <cellStyle name="常规 6 11" xfId="789"/>
    <cellStyle name="常规 2 2 9 3_2015年2季度农村低保汇总表" xfId="790"/>
    <cellStyle name="常规 4" xfId="791"/>
    <cellStyle name="常规 2 2 9 4" xfId="792"/>
    <cellStyle name="常规 2 2 9 4 2" xfId="793"/>
    <cellStyle name="常规 2 2 9 5" xfId="794"/>
    <cellStyle name="常规 2 2 9_2015年2季度农村低保汇总表" xfId="795"/>
    <cellStyle name="常规 3 4 4" xfId="796"/>
    <cellStyle name="常规 2 27" xfId="797"/>
    <cellStyle name="常规 2 32" xfId="798"/>
    <cellStyle name="常规 2 29" xfId="799"/>
    <cellStyle name="常规 8 2 3" xfId="800"/>
    <cellStyle name="常规 2 9 2" xfId="801"/>
    <cellStyle name="常规 2 3" xfId="802"/>
    <cellStyle name="常规 2 3 2" xfId="803"/>
    <cellStyle name="常规 2 3 2 3" xfId="804"/>
    <cellStyle name="常规 2 3 3" xfId="805"/>
    <cellStyle name="常规 8 15" xfId="806"/>
    <cellStyle name="常规 2 3 3 2" xfId="807"/>
    <cellStyle name="常规 2 3 3 3" xfId="808"/>
    <cellStyle name="常规 2 3 3_2015年2季度农村低保汇总表" xfId="809"/>
    <cellStyle name="常规 2 3 4" xfId="810"/>
    <cellStyle name="常规 2 3 4 2" xfId="811"/>
    <cellStyle name="常规 2 3 4 3" xfId="812"/>
    <cellStyle name="常规 2 3 4_2015年2季度农村低保汇总表" xfId="813"/>
    <cellStyle name="常规 2 3 5" xfId="814"/>
    <cellStyle name="常规 2 3 5 2" xfId="815"/>
    <cellStyle name="常规 2 3 5 3" xfId="816"/>
    <cellStyle name="好 2 2" xfId="817"/>
    <cellStyle name="常规 2 3 7" xfId="818"/>
    <cellStyle name="常规 2 3 8" xfId="819"/>
    <cellStyle name="常规 2 3 8_2015年2季度农村低保汇总表" xfId="820"/>
    <cellStyle name="常规 2 3_2015年2季度农村低保汇总表" xfId="821"/>
    <cellStyle name="常规 2 9 3" xfId="822"/>
    <cellStyle name="常规 2 4" xfId="823"/>
    <cellStyle name="常规 2 4 2 2" xfId="824"/>
    <cellStyle name="常规 2 4 2 3" xfId="825"/>
    <cellStyle name="输出 2 2 2" xfId="826"/>
    <cellStyle name="常规 3 4_2015年2季度农村低保汇总表" xfId="827"/>
    <cellStyle name="常规 2 4 2 4" xfId="828"/>
    <cellStyle name="常规 2 4 3" xfId="829"/>
    <cellStyle name="常规 2 4 4" xfId="830"/>
    <cellStyle name="常规 7 2 2" xfId="831"/>
    <cellStyle name="常规 2 4 5" xfId="832"/>
    <cellStyle name="常规 2 4 5 2" xfId="833"/>
    <cellStyle name="常规 7 2 4" xfId="834"/>
    <cellStyle name="常规 2 4 7" xfId="835"/>
    <cellStyle name="常规 2 4_2015年2季度农村低保汇总表" xfId="836"/>
    <cellStyle name="常规 2 9 4" xfId="837"/>
    <cellStyle name="常规 2 5" xfId="838"/>
    <cellStyle name="常规 2 9 4 2" xfId="839"/>
    <cellStyle name="常规 2 5 2" xfId="840"/>
    <cellStyle name="常规 2 5 2 2" xfId="841"/>
    <cellStyle name="常规 2 5 4 2" xfId="842"/>
    <cellStyle name="常规 7 3 2" xfId="843"/>
    <cellStyle name="常规 2 5 5" xfId="844"/>
    <cellStyle name="常规 7 3 4" xfId="845"/>
    <cellStyle name="常规 2 5 7" xfId="846"/>
    <cellStyle name="常规 2 9 4_2015年2季度农村低保汇总表" xfId="847"/>
    <cellStyle name="常规 2 5_2015年2季度农村低保汇总表" xfId="848"/>
    <cellStyle name="常规 2 9 5" xfId="849"/>
    <cellStyle name="常规 2 6" xfId="850"/>
    <cellStyle name="常规 2 9 5 2" xfId="851"/>
    <cellStyle name="常规 2 6 2" xfId="852"/>
    <cellStyle name="常规 2 6 3" xfId="853"/>
    <cellStyle name="常规 2 6 4" xfId="854"/>
    <cellStyle name="常规 2 6 4 2" xfId="855"/>
    <cellStyle name="常规 2 6 4_2015年2季度农村低保汇总表" xfId="856"/>
    <cellStyle name="常规 2 6 5" xfId="857"/>
    <cellStyle name="常规 2 6 5 2" xfId="858"/>
    <cellStyle name="常规 2 7" xfId="859"/>
    <cellStyle name="常规 2 7 2" xfId="860"/>
    <cellStyle name="常规 2 7 3" xfId="861"/>
    <cellStyle name="常规 2 7 4" xfId="862"/>
    <cellStyle name="常规 2 7 4_2015年2季度农村低保汇总表" xfId="863"/>
    <cellStyle name="常规 7 5 2" xfId="864"/>
    <cellStyle name="常规 2 7 5" xfId="865"/>
    <cellStyle name="常规 2 7_2015年2季度农村低保汇总表" xfId="866"/>
    <cellStyle name="常规 2 8" xfId="867"/>
    <cellStyle name="输入 2" xfId="868"/>
    <cellStyle name="常规 2 8 2" xfId="869"/>
    <cellStyle name="输入 2 2" xfId="870"/>
    <cellStyle name="常规 2 8 3" xfId="871"/>
    <cellStyle name="输入 2 3" xfId="872"/>
    <cellStyle name="常规 2 8 4" xfId="873"/>
    <cellStyle name="常规 2 8 4 2" xfId="874"/>
    <cellStyle name="常规 7 6 2" xfId="875"/>
    <cellStyle name="常规 2 8 5" xfId="876"/>
    <cellStyle name="常规 2 9" xfId="877"/>
    <cellStyle name="常规 2 9_2015年2季度农村低保汇总表" xfId="878"/>
    <cellStyle name="常规 25" xfId="879"/>
    <cellStyle name="常规 6 10" xfId="880"/>
    <cellStyle name="常规 3" xfId="881"/>
    <cellStyle name="常规 3 10_2015年2季度农村低保汇总表" xfId="882"/>
    <cellStyle name="常规 3 19" xfId="883"/>
    <cellStyle name="常规 3 2" xfId="884"/>
    <cellStyle name="常规 3 2 11 2" xfId="885"/>
    <cellStyle name="常规 5 3 2" xfId="886"/>
    <cellStyle name="常规 3 2 14" xfId="887"/>
    <cellStyle name="常规 5 3 3" xfId="888"/>
    <cellStyle name="常规 3 2 15" xfId="889"/>
    <cellStyle name="常规 3 2 20" xfId="890"/>
    <cellStyle name="常规 5 3 4" xfId="891"/>
    <cellStyle name="常规 3 2 16" xfId="892"/>
    <cellStyle name="常规 3 2 19" xfId="893"/>
    <cellStyle name="常规 3 2 2" xfId="894"/>
    <cellStyle name="常规 3 2 3" xfId="895"/>
    <cellStyle name="常规 3 2 4" xfId="896"/>
    <cellStyle name="常规 3 2 4 2" xfId="897"/>
    <cellStyle name="常规 3 2 6_2015年2季度农村低保汇总表" xfId="898"/>
    <cellStyle name="常规 3 2 7 2" xfId="899"/>
    <cellStyle name="常规 3 2 8" xfId="900"/>
    <cellStyle name="常规 3 2 8 2" xfId="901"/>
    <cellStyle name="常规 3 2 8_2015年2季度农村低保汇总表" xfId="902"/>
    <cellStyle name="常规 3 2 9 2" xfId="903"/>
    <cellStyle name="常规 3 2 9_2015年2季度农村低保汇总表" xfId="904"/>
    <cellStyle name="常规 3 2_2015年2季度农村低保汇总表" xfId="905"/>
    <cellStyle name="常规 3 3" xfId="906"/>
    <cellStyle name="常规 3 3 2" xfId="907"/>
    <cellStyle name="常规 3 3 2 2" xfId="908"/>
    <cellStyle name="常规 3 3 2 3" xfId="909"/>
    <cellStyle name="常规 3 3 2_2015年2季度农村低保汇总表" xfId="910"/>
    <cellStyle name="常规 3 3 3" xfId="911"/>
    <cellStyle name="常规 3 3 4" xfId="912"/>
    <cellStyle name="常规 3 3 4 2" xfId="913"/>
    <cellStyle name="常规 3 3 4_2015年2季度农村低保汇总表" xfId="914"/>
    <cellStyle name="常规 3 4" xfId="915"/>
    <cellStyle name="常规 3 4 3 2" xfId="916"/>
    <cellStyle name="常规 3 4 4 2" xfId="917"/>
    <cellStyle name="常规 3 5" xfId="918"/>
    <cellStyle name="常规 3 5 2" xfId="919"/>
    <cellStyle name="常规 3 6" xfId="920"/>
    <cellStyle name="常规 3 6 2" xfId="921"/>
    <cellStyle name="常规 3 6 3" xfId="922"/>
    <cellStyle name="常规 3 6 3_2015年2季度农村低保汇总表" xfId="923"/>
    <cellStyle name="常规 3 6 4" xfId="924"/>
    <cellStyle name="常规 8 4 2" xfId="925"/>
    <cellStyle name="常规 3 6 5" xfId="926"/>
    <cellStyle name="常规 3 7" xfId="927"/>
    <cellStyle name="常规 3 7 2" xfId="928"/>
    <cellStyle name="常规 3 7 3" xfId="929"/>
    <cellStyle name="常规 3 7 3 2" xfId="930"/>
    <cellStyle name="常规 3 7 4" xfId="931"/>
    <cellStyle name="常规 3 7 5" xfId="932"/>
    <cellStyle name="常规 3 7_2015年2季度农村低保汇总表" xfId="933"/>
    <cellStyle name="常规 3 8" xfId="934"/>
    <cellStyle name="强调文字颜色 5 2" xfId="935"/>
    <cellStyle name="常规 3 8 3 2" xfId="936"/>
    <cellStyle name="常规 3 8 5" xfId="937"/>
    <cellStyle name="常规 3 8_2015年2季度农村低保汇总表" xfId="938"/>
    <cellStyle name="常规 3 9" xfId="939"/>
    <cellStyle name="常规 3 9 2" xfId="940"/>
    <cellStyle name="常规 3 9 5" xfId="941"/>
    <cellStyle name="好 2 2 2" xfId="942"/>
    <cellStyle name="常规 3_2015年2季度农村低保汇总表" xfId="943"/>
    <cellStyle name="常规 8 2 5" xfId="944"/>
    <cellStyle name="常规 4 10" xfId="945"/>
    <cellStyle name="常规 4 2" xfId="946"/>
    <cellStyle name="常规 4 2 2" xfId="947"/>
    <cellStyle name="常规 4 4" xfId="948"/>
    <cellStyle name="常规 4 2 3" xfId="949"/>
    <cellStyle name="常规 4 5" xfId="950"/>
    <cellStyle name="常规 4 2 3 2" xfId="951"/>
    <cellStyle name="常规 4 5 2" xfId="952"/>
    <cellStyle name="常规 7 4" xfId="953"/>
    <cellStyle name="常规 4 2 4" xfId="954"/>
    <cellStyle name="常规 4 6" xfId="955"/>
    <cellStyle name="常规 4 2 5" xfId="956"/>
    <cellStyle name="常规 4 7" xfId="957"/>
    <cellStyle name="常规 4 2_2015年2季度农村低保汇总表" xfId="958"/>
    <cellStyle name="常规 4 3" xfId="959"/>
    <cellStyle name="常规 4 3 2" xfId="960"/>
    <cellStyle name="常规 5 4" xfId="961"/>
    <cellStyle name="常规 4 3 3" xfId="962"/>
    <cellStyle name="常规 5 5" xfId="963"/>
    <cellStyle name="常规 4 3_2015年2季度农村低保汇总表" xfId="964"/>
    <cellStyle name="常规 4 5_2015年2季度农村低保汇总表" xfId="965"/>
    <cellStyle name="常规 4 8" xfId="966"/>
    <cellStyle name="强调文字颜色 4 2 2_2015年2季度农村低保汇总表" xfId="967"/>
    <cellStyle name="常规 4 9" xfId="968"/>
    <cellStyle name="常规 5 10" xfId="969"/>
    <cellStyle name="常规 5 2 2 2" xfId="970"/>
    <cellStyle name="常规 5 2 2 3" xfId="971"/>
    <cellStyle name="常规 5 2 3" xfId="972"/>
    <cellStyle name="常规 5 2 4" xfId="973"/>
    <cellStyle name="常规 5 2 4 2" xfId="974"/>
    <cellStyle name="常规 5 2 5" xfId="975"/>
    <cellStyle name="常规 5 3 3 2" xfId="976"/>
    <cellStyle name="常规 5 4 2" xfId="977"/>
    <cellStyle name="常规 5 4 3" xfId="978"/>
    <cellStyle name="常规 5 4 5" xfId="979"/>
    <cellStyle name="常规 7 3_2015年2季度农村低保汇总表" xfId="980"/>
    <cellStyle name="常规 5 6 2" xfId="981"/>
    <cellStyle name="常规 5 9" xfId="982"/>
    <cellStyle name="常规 5_2015年2季度农村低保汇总表" xfId="983"/>
    <cellStyle name="常规 6 2" xfId="984"/>
    <cellStyle name="常规 6 2 2" xfId="985"/>
    <cellStyle name="常规 6 2 3" xfId="986"/>
    <cellStyle name="常规 6 2 4" xfId="987"/>
    <cellStyle name="常规 6 2 5" xfId="988"/>
    <cellStyle name="常规 6 3" xfId="989"/>
    <cellStyle name="常规 6 3_2015年2季度农村低保汇总表" xfId="990"/>
    <cellStyle name="常规 6 4" xfId="991"/>
    <cellStyle name="常规 6 6" xfId="992"/>
    <cellStyle name="常规 9 2 2" xfId="993"/>
    <cellStyle name="常规 6 7" xfId="994"/>
    <cellStyle name="常规 9 2 3" xfId="995"/>
    <cellStyle name="常规 6 8" xfId="996"/>
    <cellStyle name="常规 9 2 4" xfId="997"/>
    <cellStyle name="常规 6 9" xfId="998"/>
    <cellStyle name="常规 6_2015年2季度农村低保汇总表" xfId="999"/>
    <cellStyle name="常规 7 10" xfId="1000"/>
    <cellStyle name="常规 7 2 5" xfId="1001"/>
    <cellStyle name="常规 7 5" xfId="1002"/>
    <cellStyle name="常规 7 6" xfId="1003"/>
    <cellStyle name="常规 9_2015年2季度农村低保汇总表" xfId="1004"/>
    <cellStyle name="常规 7 6_2015年2季度农村低保汇总表" xfId="1005"/>
    <cellStyle name="常规 7 7" xfId="1006"/>
    <cellStyle name="常规 7 8" xfId="1007"/>
    <cellStyle name="常规 7 9" xfId="1008"/>
    <cellStyle name="常规 7_2015年2季度农村低保汇总表" xfId="1009"/>
    <cellStyle name="常规 8 10" xfId="1010"/>
    <cellStyle name="常规 8 11" xfId="1011"/>
    <cellStyle name="常规 8 12" xfId="1012"/>
    <cellStyle name="常规 8 13" xfId="1013"/>
    <cellStyle name="常规 8 14" xfId="1014"/>
    <cellStyle name="常规 8 2 3 2" xfId="1015"/>
    <cellStyle name="常规 8 4" xfId="1016"/>
    <cellStyle name="常规 8 4_2015年2季度农村低保汇总表" xfId="1017"/>
    <cellStyle name="常规 8 5" xfId="1018"/>
    <cellStyle name="常规 8 6" xfId="1019"/>
    <cellStyle name="强调文字颜色 6 2 2_2015年2季度农村低保汇总表" xfId="1020"/>
    <cellStyle name="常规 9 4 2" xfId="1021"/>
    <cellStyle name="常规 8 7" xfId="1022"/>
    <cellStyle name="常规 8 8" xfId="1023"/>
    <cellStyle name="常规 8 9" xfId="1024"/>
    <cellStyle name="常规 8_2015年2季度农村低保汇总表" xfId="1025"/>
    <cellStyle name="常规 9 10" xfId="1026"/>
    <cellStyle name="常规 9 11" xfId="1027"/>
    <cellStyle name="常规 9 2" xfId="1028"/>
    <cellStyle name="常规 9 2 5" xfId="1029"/>
    <cellStyle name="常规 9 2_2015年2季度农村低保汇总表" xfId="1030"/>
    <cellStyle name="常规 9 3" xfId="1031"/>
    <cellStyle name="常规 9 4" xfId="1032"/>
    <cellStyle name="常规 9 4_2015年2季度农村低保汇总表" xfId="1033"/>
    <cellStyle name="常规 9 5" xfId="1034"/>
    <cellStyle name="常规 9 6" xfId="1035"/>
    <cellStyle name="常规 9 7" xfId="1036"/>
    <cellStyle name="常规 9 8" xfId="1037"/>
    <cellStyle name="常规 9 9" xfId="1038"/>
    <cellStyle name="好_2015年2季度农村低保汇总表" xfId="1039"/>
    <cellStyle name="汇总 2" xfId="1040"/>
    <cellStyle name="汇总 2 2 2" xfId="1041"/>
    <cellStyle name="汇总 2 2_2015年2季度农村低保汇总表" xfId="1042"/>
    <cellStyle name="解释性文本 2" xfId="1043"/>
    <cellStyle name="解释性文本 2 2" xfId="1044"/>
    <cellStyle name="解释性文本 2 2_2015年2季度农村低保汇总表" xfId="1045"/>
    <cellStyle name="解释性文本 2 3" xfId="1046"/>
    <cellStyle name="警告文本 2" xfId="1047"/>
    <cellStyle name="警告文本 2 2" xfId="1048"/>
    <cellStyle name="警告文本 2 2 2" xfId="1049"/>
    <cellStyle name="警告文本 2 2_2015年2季度农村低保汇总表" xfId="1050"/>
    <cellStyle name="警告文本 2 3" xfId="1051"/>
    <cellStyle name="链接单元格 2" xfId="1052"/>
    <cellStyle name="链接单元格 2 2" xfId="1053"/>
    <cellStyle name="链接单元格 2 2 2" xfId="1054"/>
    <cellStyle name="链接单元格 2 3" xfId="1055"/>
    <cellStyle name="强调文字颜色 1 2" xfId="1056"/>
    <cellStyle name="强调文字颜色 1 2 2" xfId="1057"/>
    <cellStyle name="强调文字颜色 1 2 2 2" xfId="1058"/>
    <cellStyle name="强调文字颜色 1 2 3" xfId="1059"/>
    <cellStyle name="适中 2 3" xfId="1060"/>
    <cellStyle name="强调文字颜色 3 2 2" xfId="1061"/>
    <cellStyle name="强调文字颜色 3 2 2_2015年2季度农村低保汇总表" xfId="1062"/>
    <cellStyle name="强调文字颜色 3 2 3" xfId="1063"/>
    <cellStyle name="强调文字颜色 4 2" xfId="1064"/>
    <cellStyle name="强调文字颜色 4 2 2" xfId="1065"/>
    <cellStyle name="强调文字颜色 4 2 2 2" xfId="1066"/>
    <cellStyle name="强调文字颜色 4 2 3" xfId="1067"/>
    <cellStyle name="强调文字颜色 5 2 2" xfId="1068"/>
    <cellStyle name="强调文字颜色 5 2 2 2" xfId="1069"/>
    <cellStyle name="强调文字颜色 5 2 2_2015年2季度农村低保汇总表" xfId="1070"/>
    <cellStyle name="强调文字颜色 5 2 3" xfId="1071"/>
    <cellStyle name="强调文字颜色 6 2" xfId="1072"/>
    <cellStyle name="强调文字颜色 6 2 2" xfId="1073"/>
    <cellStyle name="强调文字颜色 6 2 2 2" xfId="1074"/>
    <cellStyle name="强调文字颜色 6 2 3" xfId="1075"/>
    <cellStyle name="适中 2" xfId="1076"/>
    <cellStyle name="适中 2 2_2015年2季度农村低保汇总表" xfId="1077"/>
    <cellStyle name="输出 2" xfId="1078"/>
    <cellStyle name="输出 2 2" xfId="1079"/>
    <cellStyle name="输出 2 2_2015年2季度农村低保汇总表" xfId="1080"/>
    <cellStyle name="输出 2 3" xfId="1081"/>
    <cellStyle name="输入 2 2 2" xfId="1082"/>
    <cellStyle name="输入 2 2_2015年2季度农村低保汇总表" xfId="1083"/>
    <cellStyle name="注释 2" xfId="1084"/>
    <cellStyle name="注释 2 2" xfId="1085"/>
    <cellStyle name="注释 2 3" xfId="10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SheetLayoutView="100" workbookViewId="0" topLeftCell="A1">
      <selection activeCell="O8" sqref="O8"/>
    </sheetView>
  </sheetViews>
  <sheetFormatPr defaultColWidth="9.00390625" defaultRowHeight="14.25"/>
  <cols>
    <col min="1" max="1" width="5.50390625" style="1" customWidth="1"/>
    <col min="2" max="2" width="8.75390625" style="4" customWidth="1"/>
    <col min="3" max="4" width="5.25390625" style="1" customWidth="1"/>
    <col min="5" max="5" width="4.875" style="1" customWidth="1"/>
    <col min="6" max="6" width="5.125" style="1" customWidth="1"/>
    <col min="7" max="7" width="5.25390625" style="1" customWidth="1"/>
    <col min="8" max="8" width="5.00390625" style="1" customWidth="1"/>
    <col min="9" max="9" width="5.25390625" style="1" customWidth="1"/>
    <col min="10" max="10" width="5.75390625" style="1" customWidth="1"/>
    <col min="11" max="11" width="7.625" style="1" customWidth="1"/>
    <col min="12" max="12" width="5.75390625" style="1" customWidth="1"/>
    <col min="13" max="13" width="7.625" style="1" customWidth="1"/>
    <col min="14" max="14" width="7.50390625" style="1" customWidth="1"/>
    <col min="15" max="15" width="8.375" style="1" customWidth="1"/>
    <col min="16" max="16" width="6.375" style="1" customWidth="1"/>
    <col min="17" max="17" width="8.00390625" style="1" customWidth="1"/>
    <col min="18" max="18" width="8.875" style="1" customWidth="1"/>
    <col min="19" max="16384" width="9.00390625" style="1" customWidth="1"/>
  </cols>
  <sheetData>
    <row r="1" spans="1:18" ht="46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38.25" customHeight="1">
      <c r="A2" s="11" t="s">
        <v>1</v>
      </c>
      <c r="B2" s="12" t="s">
        <v>2</v>
      </c>
      <c r="C2" s="10" t="s">
        <v>3</v>
      </c>
      <c r="D2" s="10"/>
      <c r="E2" s="10"/>
      <c r="F2" s="10"/>
      <c r="G2" s="10" t="s">
        <v>4</v>
      </c>
      <c r="H2" s="10"/>
      <c r="I2" s="10"/>
      <c r="J2" s="10"/>
      <c r="K2" s="64" t="s">
        <v>5</v>
      </c>
      <c r="L2" s="10" t="s">
        <v>6</v>
      </c>
      <c r="M2" s="10"/>
      <c r="N2" s="65" t="s">
        <v>7</v>
      </c>
      <c r="O2" s="11" t="s">
        <v>8</v>
      </c>
      <c r="P2" s="11" t="s">
        <v>9</v>
      </c>
      <c r="Q2" s="11" t="s">
        <v>10</v>
      </c>
      <c r="R2" s="11" t="s">
        <v>11</v>
      </c>
    </row>
    <row r="3" spans="1:18" ht="34.5" customHeight="1">
      <c r="A3" s="11"/>
      <c r="B3" s="12"/>
      <c r="C3" s="10" t="s">
        <v>12</v>
      </c>
      <c r="D3" s="10" t="s">
        <v>13</v>
      </c>
      <c r="E3" s="10" t="s">
        <v>14</v>
      </c>
      <c r="F3" s="10" t="s">
        <v>15</v>
      </c>
      <c r="G3" s="10" t="s">
        <v>12</v>
      </c>
      <c r="H3" s="10" t="s">
        <v>13</v>
      </c>
      <c r="I3" s="10" t="s">
        <v>14</v>
      </c>
      <c r="J3" s="10" t="s">
        <v>15</v>
      </c>
      <c r="K3" s="10"/>
      <c r="L3" s="10" t="s">
        <v>16</v>
      </c>
      <c r="M3" s="10" t="s">
        <v>17</v>
      </c>
      <c r="N3" s="65"/>
      <c r="O3" s="11"/>
      <c r="P3" s="11"/>
      <c r="Q3" s="11"/>
      <c r="R3" s="11"/>
    </row>
    <row r="4" spans="1:18" s="22" customFormat="1" ht="34.5" customHeight="1">
      <c r="A4" s="11">
        <v>1</v>
      </c>
      <c r="B4" s="12" t="s">
        <v>18</v>
      </c>
      <c r="C4" s="13">
        <v>119</v>
      </c>
      <c r="D4" s="13">
        <v>159</v>
      </c>
      <c r="E4" s="13">
        <v>139</v>
      </c>
      <c r="F4" s="13">
        <f aca="true" t="shared" si="0" ref="F4:F12">E4+D4+C4</f>
        <v>417</v>
      </c>
      <c r="G4" s="13">
        <v>182</v>
      </c>
      <c r="H4" s="13">
        <v>356</v>
      </c>
      <c r="I4" s="13">
        <v>396</v>
      </c>
      <c r="J4" s="13">
        <f>I4+H4+G4</f>
        <v>934</v>
      </c>
      <c r="K4" s="13">
        <f>I4*240+H4*360+G4*400</f>
        <v>296000</v>
      </c>
      <c r="L4" s="13">
        <v>455</v>
      </c>
      <c r="M4" s="10">
        <v>68520</v>
      </c>
      <c r="N4" s="13">
        <f aca="true" t="shared" si="1" ref="N4:N12">M4+K4</f>
        <v>364520</v>
      </c>
      <c r="O4" s="13">
        <f>M4*2</f>
        <v>137040</v>
      </c>
      <c r="P4" s="13">
        <f>F4*10</f>
        <v>4170</v>
      </c>
      <c r="Q4" s="13">
        <f>K4*2</f>
        <v>592000</v>
      </c>
      <c r="R4" s="13">
        <f>Q4+P4+O4</f>
        <v>733210</v>
      </c>
    </row>
    <row r="5" spans="1:18" s="22" customFormat="1" ht="34.5" customHeight="1">
      <c r="A5" s="11">
        <v>2</v>
      </c>
      <c r="B5" s="11" t="s">
        <v>19</v>
      </c>
      <c r="C5" s="13">
        <v>83</v>
      </c>
      <c r="D5" s="13">
        <v>152</v>
      </c>
      <c r="E5" s="13">
        <v>79</v>
      </c>
      <c r="F5" s="13">
        <f t="shared" si="0"/>
        <v>314</v>
      </c>
      <c r="G5" s="13">
        <v>136</v>
      </c>
      <c r="H5" s="13">
        <v>298</v>
      </c>
      <c r="I5" s="13">
        <v>235</v>
      </c>
      <c r="J5" s="13">
        <f aca="true" t="shared" si="2" ref="J5:J12">I5+H5+G5</f>
        <v>669</v>
      </c>
      <c r="K5" s="13">
        <f aca="true" t="shared" si="3" ref="K5:K12">I5*240+H5*360+G5*400</f>
        <v>218080</v>
      </c>
      <c r="L5" s="13">
        <v>353</v>
      </c>
      <c r="M5" s="13">
        <v>55720</v>
      </c>
      <c r="N5" s="13">
        <f t="shared" si="1"/>
        <v>273800</v>
      </c>
      <c r="O5" s="13">
        <f aca="true" t="shared" si="4" ref="O5:O12">M5*2</f>
        <v>111440</v>
      </c>
      <c r="P5" s="13">
        <f aca="true" t="shared" si="5" ref="P5:P12">F5*10</f>
        <v>3140</v>
      </c>
      <c r="Q5" s="13">
        <f aca="true" t="shared" si="6" ref="Q5:Q12">K5*2</f>
        <v>436160</v>
      </c>
      <c r="R5" s="13">
        <f aca="true" t="shared" si="7" ref="R5:R12">Q5+P5+O5</f>
        <v>550740</v>
      </c>
    </row>
    <row r="6" spans="1:18" s="25" customFormat="1" ht="34.5" customHeight="1">
      <c r="A6" s="10">
        <v>3</v>
      </c>
      <c r="B6" s="14" t="s">
        <v>20</v>
      </c>
      <c r="C6" s="15">
        <v>119</v>
      </c>
      <c r="D6" s="15">
        <v>140</v>
      </c>
      <c r="E6" s="15">
        <v>128</v>
      </c>
      <c r="F6" s="13">
        <f t="shared" si="0"/>
        <v>387</v>
      </c>
      <c r="G6" s="15">
        <v>227</v>
      </c>
      <c r="H6" s="15">
        <v>359</v>
      </c>
      <c r="I6" s="15">
        <v>391</v>
      </c>
      <c r="J6" s="13">
        <f t="shared" si="2"/>
        <v>977</v>
      </c>
      <c r="K6" s="13">
        <f t="shared" si="3"/>
        <v>313880</v>
      </c>
      <c r="L6" s="15">
        <v>468</v>
      </c>
      <c r="M6" s="15">
        <v>69680</v>
      </c>
      <c r="N6" s="13">
        <f t="shared" si="1"/>
        <v>383560</v>
      </c>
      <c r="O6" s="13">
        <f t="shared" si="4"/>
        <v>139360</v>
      </c>
      <c r="P6" s="13">
        <f t="shared" si="5"/>
        <v>3870</v>
      </c>
      <c r="Q6" s="13">
        <f t="shared" si="6"/>
        <v>627760</v>
      </c>
      <c r="R6" s="13">
        <f t="shared" si="7"/>
        <v>770990</v>
      </c>
    </row>
    <row r="7" spans="1:18" s="22" customFormat="1" ht="34.5" customHeight="1">
      <c r="A7" s="11">
        <v>4</v>
      </c>
      <c r="B7" s="12" t="s">
        <v>21</v>
      </c>
      <c r="C7" s="13">
        <v>54</v>
      </c>
      <c r="D7" s="13">
        <v>147</v>
      </c>
      <c r="E7" s="13">
        <v>44</v>
      </c>
      <c r="F7" s="13">
        <f t="shared" si="0"/>
        <v>245</v>
      </c>
      <c r="G7" s="13">
        <v>92</v>
      </c>
      <c r="H7" s="13">
        <v>270</v>
      </c>
      <c r="I7" s="13">
        <v>108</v>
      </c>
      <c r="J7" s="13">
        <f t="shared" si="2"/>
        <v>470</v>
      </c>
      <c r="K7" s="13">
        <f t="shared" si="3"/>
        <v>159920</v>
      </c>
      <c r="L7" s="13">
        <v>261</v>
      </c>
      <c r="M7" s="13">
        <v>43080</v>
      </c>
      <c r="N7" s="13">
        <f t="shared" si="1"/>
        <v>203000</v>
      </c>
      <c r="O7" s="13">
        <f t="shared" si="4"/>
        <v>86160</v>
      </c>
      <c r="P7" s="13">
        <f t="shared" si="5"/>
        <v>2450</v>
      </c>
      <c r="Q7" s="13">
        <f t="shared" si="6"/>
        <v>319840</v>
      </c>
      <c r="R7" s="13">
        <f t="shared" si="7"/>
        <v>408450</v>
      </c>
    </row>
    <row r="8" spans="1:18" s="22" customFormat="1" ht="34.5" customHeight="1">
      <c r="A8" s="11">
        <v>5</v>
      </c>
      <c r="B8" s="12" t="s">
        <v>22</v>
      </c>
      <c r="C8" s="62">
        <v>117</v>
      </c>
      <c r="D8" s="62">
        <v>137</v>
      </c>
      <c r="E8" s="62">
        <v>71</v>
      </c>
      <c r="F8" s="13">
        <f t="shared" si="0"/>
        <v>325</v>
      </c>
      <c r="G8" s="62">
        <v>207</v>
      </c>
      <c r="H8" s="62">
        <v>320</v>
      </c>
      <c r="I8" s="62">
        <v>152</v>
      </c>
      <c r="J8" s="13">
        <f t="shared" si="2"/>
        <v>679</v>
      </c>
      <c r="K8" s="13">
        <f t="shared" si="3"/>
        <v>234480</v>
      </c>
      <c r="L8" s="13">
        <v>410</v>
      </c>
      <c r="M8" s="13">
        <v>66400</v>
      </c>
      <c r="N8" s="13">
        <f t="shared" si="1"/>
        <v>300880</v>
      </c>
      <c r="O8" s="13">
        <f t="shared" si="4"/>
        <v>132800</v>
      </c>
      <c r="P8" s="13">
        <f t="shared" si="5"/>
        <v>3250</v>
      </c>
      <c r="Q8" s="13">
        <f t="shared" si="6"/>
        <v>468960</v>
      </c>
      <c r="R8" s="13">
        <f t="shared" si="7"/>
        <v>605010</v>
      </c>
    </row>
    <row r="9" spans="1:18" s="22" customFormat="1" ht="34.5" customHeight="1">
      <c r="A9" s="11">
        <v>7</v>
      </c>
      <c r="B9" s="12" t="s">
        <v>23</v>
      </c>
      <c r="C9" s="13">
        <v>141</v>
      </c>
      <c r="D9" s="13">
        <v>304</v>
      </c>
      <c r="E9" s="13">
        <v>130</v>
      </c>
      <c r="F9" s="13">
        <f t="shared" si="0"/>
        <v>575</v>
      </c>
      <c r="G9" s="13">
        <v>213</v>
      </c>
      <c r="H9" s="13">
        <v>651</v>
      </c>
      <c r="I9" s="13">
        <v>438</v>
      </c>
      <c r="J9" s="13">
        <f t="shared" si="2"/>
        <v>1302</v>
      </c>
      <c r="K9" s="13">
        <f t="shared" si="3"/>
        <v>424680</v>
      </c>
      <c r="L9" s="13">
        <v>666</v>
      </c>
      <c r="M9" s="13">
        <v>100240</v>
      </c>
      <c r="N9" s="13">
        <f t="shared" si="1"/>
        <v>524920</v>
      </c>
      <c r="O9" s="13">
        <f t="shared" si="4"/>
        <v>200480</v>
      </c>
      <c r="P9" s="13">
        <f t="shared" si="5"/>
        <v>5750</v>
      </c>
      <c r="Q9" s="13">
        <f t="shared" si="6"/>
        <v>849360</v>
      </c>
      <c r="R9" s="13">
        <f t="shared" si="7"/>
        <v>1055590</v>
      </c>
    </row>
    <row r="10" spans="1:18" s="22" customFormat="1" ht="34.5" customHeight="1">
      <c r="A10" s="11">
        <v>6</v>
      </c>
      <c r="B10" s="12" t="s">
        <v>24</v>
      </c>
      <c r="C10" s="13">
        <v>146</v>
      </c>
      <c r="D10" s="13">
        <v>169</v>
      </c>
      <c r="E10" s="13">
        <v>49</v>
      </c>
      <c r="F10" s="13">
        <f t="shared" si="0"/>
        <v>364</v>
      </c>
      <c r="G10" s="13">
        <v>277</v>
      </c>
      <c r="H10" s="13">
        <v>329</v>
      </c>
      <c r="I10" s="13">
        <v>194</v>
      </c>
      <c r="J10" s="13">
        <f t="shared" si="2"/>
        <v>800</v>
      </c>
      <c r="K10" s="13">
        <f t="shared" si="3"/>
        <v>275800</v>
      </c>
      <c r="L10" s="13">
        <v>456</v>
      </c>
      <c r="M10" s="13">
        <v>72880</v>
      </c>
      <c r="N10" s="13">
        <f t="shared" si="1"/>
        <v>348680</v>
      </c>
      <c r="O10" s="13">
        <f t="shared" si="4"/>
        <v>145760</v>
      </c>
      <c r="P10" s="13">
        <f t="shared" si="5"/>
        <v>3640</v>
      </c>
      <c r="Q10" s="13">
        <f t="shared" si="6"/>
        <v>551600</v>
      </c>
      <c r="R10" s="13">
        <f t="shared" si="7"/>
        <v>701000</v>
      </c>
    </row>
    <row r="11" spans="1:18" s="25" customFormat="1" ht="34.5" customHeight="1">
      <c r="A11" s="10">
        <v>8</v>
      </c>
      <c r="B11" s="14" t="s">
        <v>25</v>
      </c>
      <c r="C11" s="63">
        <v>227</v>
      </c>
      <c r="D11" s="63">
        <v>243</v>
      </c>
      <c r="E11" s="63">
        <v>104</v>
      </c>
      <c r="F11" s="13">
        <f t="shared" si="0"/>
        <v>574</v>
      </c>
      <c r="G11" s="15">
        <v>325</v>
      </c>
      <c r="H11" s="15">
        <v>470</v>
      </c>
      <c r="I11" s="15">
        <v>307</v>
      </c>
      <c r="J11" s="13">
        <f t="shared" si="2"/>
        <v>1102</v>
      </c>
      <c r="K11" s="13">
        <f t="shared" si="3"/>
        <v>372880</v>
      </c>
      <c r="L11" s="15">
        <v>604</v>
      </c>
      <c r="M11" s="15">
        <v>94240</v>
      </c>
      <c r="N11" s="13">
        <f t="shared" si="1"/>
        <v>467120</v>
      </c>
      <c r="O11" s="13">
        <f t="shared" si="4"/>
        <v>188480</v>
      </c>
      <c r="P11" s="13">
        <f t="shared" si="5"/>
        <v>5740</v>
      </c>
      <c r="Q11" s="13">
        <f t="shared" si="6"/>
        <v>745760</v>
      </c>
      <c r="R11" s="13">
        <f t="shared" si="7"/>
        <v>939980</v>
      </c>
    </row>
    <row r="12" spans="1:18" s="22" customFormat="1" ht="34.5" customHeight="1">
      <c r="A12" s="11">
        <v>9</v>
      </c>
      <c r="B12" s="14" t="s">
        <v>26</v>
      </c>
      <c r="C12" s="13">
        <v>98</v>
      </c>
      <c r="D12" s="13">
        <v>166</v>
      </c>
      <c r="E12" s="13">
        <v>151</v>
      </c>
      <c r="F12" s="13">
        <f t="shared" si="0"/>
        <v>415</v>
      </c>
      <c r="G12" s="13">
        <v>149</v>
      </c>
      <c r="H12" s="13">
        <v>423</v>
      </c>
      <c r="I12" s="13">
        <v>371</v>
      </c>
      <c r="J12" s="13">
        <f t="shared" si="2"/>
        <v>943</v>
      </c>
      <c r="K12" s="13">
        <f t="shared" si="3"/>
        <v>300920</v>
      </c>
      <c r="L12" s="13">
        <v>487</v>
      </c>
      <c r="M12" s="13">
        <v>73080</v>
      </c>
      <c r="N12" s="13">
        <f t="shared" si="1"/>
        <v>374000</v>
      </c>
      <c r="O12" s="13">
        <f t="shared" si="4"/>
        <v>146160</v>
      </c>
      <c r="P12" s="13">
        <f t="shared" si="5"/>
        <v>4150</v>
      </c>
      <c r="Q12" s="13">
        <f t="shared" si="6"/>
        <v>601840</v>
      </c>
      <c r="R12" s="13">
        <f t="shared" si="7"/>
        <v>752150</v>
      </c>
    </row>
    <row r="13" spans="1:18" s="22" customFormat="1" ht="34.5" customHeight="1">
      <c r="A13" s="11" t="s">
        <v>27</v>
      </c>
      <c r="B13" s="12"/>
      <c r="C13" s="13">
        <f aca="true" t="shared" si="8" ref="C13:S13">SUM(C4:C12)</f>
        <v>1104</v>
      </c>
      <c r="D13" s="13">
        <f t="shared" si="8"/>
        <v>1617</v>
      </c>
      <c r="E13" s="13">
        <f t="shared" si="8"/>
        <v>895</v>
      </c>
      <c r="F13" s="13">
        <f t="shared" si="8"/>
        <v>3616</v>
      </c>
      <c r="G13" s="13">
        <f t="shared" si="8"/>
        <v>1808</v>
      </c>
      <c r="H13" s="13">
        <f t="shared" si="8"/>
        <v>3476</v>
      </c>
      <c r="I13" s="13">
        <f t="shared" si="8"/>
        <v>2592</v>
      </c>
      <c r="J13" s="13">
        <f t="shared" si="8"/>
        <v>7876</v>
      </c>
      <c r="K13" s="13">
        <f t="shared" si="8"/>
        <v>2596640</v>
      </c>
      <c r="L13" s="13">
        <f t="shared" si="8"/>
        <v>4160</v>
      </c>
      <c r="M13" s="13">
        <f t="shared" si="8"/>
        <v>643840</v>
      </c>
      <c r="N13" s="13">
        <f t="shared" si="8"/>
        <v>3240480</v>
      </c>
      <c r="O13" s="13">
        <f t="shared" si="8"/>
        <v>1287680</v>
      </c>
      <c r="P13" s="13">
        <f t="shared" si="8"/>
        <v>36160</v>
      </c>
      <c r="Q13" s="13">
        <f t="shared" si="8"/>
        <v>5193280</v>
      </c>
      <c r="R13" s="13">
        <f t="shared" si="8"/>
        <v>6517120</v>
      </c>
    </row>
  </sheetData>
  <sheetProtection/>
  <mergeCells count="13">
    <mergeCell ref="A1:R1"/>
    <mergeCell ref="C2:F2"/>
    <mergeCell ref="G2:J2"/>
    <mergeCell ref="L2:M2"/>
    <mergeCell ref="A13:B13"/>
    <mergeCell ref="A2:A3"/>
    <mergeCell ref="B2:B3"/>
    <mergeCell ref="K2:K3"/>
    <mergeCell ref="N2:N3"/>
    <mergeCell ref="O2:O3"/>
    <mergeCell ref="P2:P3"/>
    <mergeCell ref="Q2:Q3"/>
    <mergeCell ref="R2:R3"/>
  </mergeCells>
  <printOptions/>
  <pageMargins left="0.9840277777777777" right="0.45" top="0.66875" bottom="0.7479166666666667" header="0.3541666666666667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="115" zoomScaleNormal="115" zoomScaleSheetLayoutView="100" workbookViewId="0" topLeftCell="A1">
      <selection activeCell="D9" sqref="D9"/>
    </sheetView>
  </sheetViews>
  <sheetFormatPr defaultColWidth="9.00390625" defaultRowHeight="14.25"/>
  <cols>
    <col min="1" max="1" width="7.50390625" style="29" customWidth="1"/>
    <col min="2" max="2" width="8.125" style="29" customWidth="1"/>
    <col min="3" max="3" width="6.75390625" style="29" customWidth="1"/>
    <col min="4" max="4" width="7.375" style="29" customWidth="1"/>
    <col min="5" max="5" width="7.125" style="29" customWidth="1"/>
    <col min="6" max="6" width="5.625" style="29" customWidth="1"/>
    <col min="7" max="8" width="6.125" style="29" customWidth="1"/>
    <col min="9" max="9" width="6.50390625" style="29" customWidth="1"/>
    <col min="10" max="10" width="6.125" style="29" customWidth="1"/>
    <col min="11" max="11" width="7.00390625" style="29" customWidth="1"/>
    <col min="12" max="12" width="5.75390625" style="29" customWidth="1"/>
    <col min="13" max="13" width="6.625" style="29" customWidth="1"/>
    <col min="14" max="14" width="7.00390625" style="29" customWidth="1"/>
    <col min="15" max="15" width="6.25390625" style="29" customWidth="1"/>
    <col min="16" max="16" width="6.75390625" style="29" customWidth="1"/>
    <col min="17" max="17" width="8.875" style="29" customWidth="1"/>
    <col min="18" max="16384" width="9.00390625" style="1" customWidth="1"/>
  </cols>
  <sheetData>
    <row r="1" spans="1:17" ht="54.75" customHeight="1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s="27" customFormat="1" ht="21.75" customHeight="1">
      <c r="A2" s="31" t="s">
        <v>1</v>
      </c>
      <c r="B2" s="32" t="s">
        <v>29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45" t="s">
        <v>30</v>
      </c>
      <c r="P2" s="46"/>
      <c r="Q2" s="57"/>
    </row>
    <row r="3" spans="1:17" s="27" customFormat="1" ht="21.75" customHeight="1">
      <c r="A3" s="34"/>
      <c r="B3" s="32"/>
      <c r="C3" s="32" t="s">
        <v>31</v>
      </c>
      <c r="D3" s="32"/>
      <c r="E3" s="32"/>
      <c r="F3" s="32" t="s">
        <v>32</v>
      </c>
      <c r="G3" s="32"/>
      <c r="H3" s="32"/>
      <c r="I3" s="47" t="s">
        <v>33</v>
      </c>
      <c r="J3" s="48"/>
      <c r="K3" s="49"/>
      <c r="L3" s="32" t="s">
        <v>34</v>
      </c>
      <c r="M3" s="32"/>
      <c r="N3" s="32"/>
      <c r="O3" s="50"/>
      <c r="P3" s="51"/>
      <c r="Q3" s="58"/>
    </row>
    <row r="4" spans="1:17" s="27" customFormat="1" ht="21.75" customHeight="1">
      <c r="A4" s="34"/>
      <c r="B4" s="32"/>
      <c r="C4" s="32"/>
      <c r="D4" s="32"/>
      <c r="E4" s="32"/>
      <c r="F4" s="32"/>
      <c r="G4" s="32"/>
      <c r="H4" s="32"/>
      <c r="I4" s="52"/>
      <c r="J4" s="53"/>
      <c r="K4" s="54"/>
      <c r="L4" s="32"/>
      <c r="M4" s="32"/>
      <c r="N4" s="32"/>
      <c r="O4" s="55"/>
      <c r="P4" s="56"/>
      <c r="Q4" s="59"/>
    </row>
    <row r="5" spans="1:17" s="27" customFormat="1" ht="21.75" customHeight="1">
      <c r="A5" s="35"/>
      <c r="B5" s="32"/>
      <c r="C5" s="32" t="s">
        <v>35</v>
      </c>
      <c r="D5" s="32" t="s">
        <v>36</v>
      </c>
      <c r="E5" s="32" t="s">
        <v>17</v>
      </c>
      <c r="F5" s="32" t="s">
        <v>35</v>
      </c>
      <c r="G5" s="32" t="s">
        <v>36</v>
      </c>
      <c r="H5" s="32" t="s">
        <v>17</v>
      </c>
      <c r="I5" s="32" t="s">
        <v>35</v>
      </c>
      <c r="J5" s="32" t="s">
        <v>36</v>
      </c>
      <c r="K5" s="32" t="s">
        <v>17</v>
      </c>
      <c r="L5" s="32" t="s">
        <v>35</v>
      </c>
      <c r="M5" s="32" t="s">
        <v>36</v>
      </c>
      <c r="N5" s="32" t="s">
        <v>17</v>
      </c>
      <c r="O5" s="32" t="s">
        <v>35</v>
      </c>
      <c r="P5" s="43" t="s">
        <v>36</v>
      </c>
      <c r="Q5" s="32" t="s">
        <v>17</v>
      </c>
    </row>
    <row r="6" spans="1:17" s="27" customFormat="1" ht="21.75" customHeight="1">
      <c r="A6" s="32">
        <v>1</v>
      </c>
      <c r="B6" s="32" t="s">
        <v>18</v>
      </c>
      <c r="C6" s="36">
        <v>112</v>
      </c>
      <c r="D6" s="36">
        <v>156</v>
      </c>
      <c r="E6" s="37">
        <f>D6*120</f>
        <v>18720</v>
      </c>
      <c r="F6" s="37">
        <v>102</v>
      </c>
      <c r="G6" s="37">
        <v>125</v>
      </c>
      <c r="H6" s="37">
        <f>G6*120</f>
        <v>15000</v>
      </c>
      <c r="I6" s="37">
        <v>121</v>
      </c>
      <c r="J6" s="37">
        <v>130</v>
      </c>
      <c r="K6" s="37">
        <f>J6*200</f>
        <v>26000</v>
      </c>
      <c r="L6" s="37">
        <v>27</v>
      </c>
      <c r="M6" s="37">
        <v>44</v>
      </c>
      <c r="N6" s="37">
        <f>M6*200</f>
        <v>8800</v>
      </c>
      <c r="O6" s="37">
        <f>L6+I6+F6+C6</f>
        <v>362</v>
      </c>
      <c r="P6" s="37">
        <f>M6+J6+G6+D6</f>
        <v>455</v>
      </c>
      <c r="Q6" s="37">
        <f>N6+K6+H6+E6</f>
        <v>68520</v>
      </c>
    </row>
    <row r="7" spans="1:17" s="27" customFormat="1" ht="21.75" customHeight="1">
      <c r="A7" s="32">
        <v>2</v>
      </c>
      <c r="B7" s="32" t="s">
        <v>19</v>
      </c>
      <c r="C7" s="37">
        <v>100</v>
      </c>
      <c r="D7" s="37">
        <v>113</v>
      </c>
      <c r="E7" s="37">
        <f aca="true" t="shared" si="0" ref="E7:E14">D7*120</f>
        <v>13560</v>
      </c>
      <c r="F7" s="37">
        <v>61</v>
      </c>
      <c r="G7" s="37">
        <v>73</v>
      </c>
      <c r="H7" s="37">
        <f aca="true" t="shared" si="1" ref="H7:H14">G7*120</f>
        <v>8760</v>
      </c>
      <c r="I7" s="37">
        <v>93</v>
      </c>
      <c r="J7" s="37">
        <v>103</v>
      </c>
      <c r="K7" s="37">
        <f aca="true" t="shared" si="2" ref="K7:K14">J7*200</f>
        <v>20600</v>
      </c>
      <c r="L7" s="37">
        <v>51</v>
      </c>
      <c r="M7" s="37">
        <v>64</v>
      </c>
      <c r="N7" s="37">
        <f aca="true" t="shared" si="3" ref="N7:N14">M7*200</f>
        <v>12800</v>
      </c>
      <c r="O7" s="37">
        <f aca="true" t="shared" si="4" ref="O7:O14">L7+I7+F7+C7</f>
        <v>305</v>
      </c>
      <c r="P7" s="37">
        <f aca="true" t="shared" si="5" ref="P7:P14">M7+J7+G7+D7</f>
        <v>353</v>
      </c>
      <c r="Q7" s="37">
        <f aca="true" t="shared" si="6" ref="Q7:Q14">N7+K7+H7+E7</f>
        <v>55720</v>
      </c>
    </row>
    <row r="8" spans="1:17" s="28" customFormat="1" ht="21.75" customHeight="1">
      <c r="A8" s="38">
        <v>3</v>
      </c>
      <c r="B8" s="38" t="s">
        <v>20</v>
      </c>
      <c r="C8" s="39">
        <v>116</v>
      </c>
      <c r="D8" s="39">
        <v>145</v>
      </c>
      <c r="E8" s="37">
        <f t="shared" si="0"/>
        <v>17400</v>
      </c>
      <c r="F8" s="39">
        <v>109</v>
      </c>
      <c r="G8" s="39">
        <v>154</v>
      </c>
      <c r="H8" s="37">
        <f t="shared" si="1"/>
        <v>18480</v>
      </c>
      <c r="I8" s="39">
        <v>95</v>
      </c>
      <c r="J8" s="39">
        <v>128</v>
      </c>
      <c r="K8" s="37">
        <f t="shared" si="2"/>
        <v>25600</v>
      </c>
      <c r="L8" s="39">
        <v>27</v>
      </c>
      <c r="M8" s="39">
        <v>41</v>
      </c>
      <c r="N8" s="37">
        <f t="shared" si="3"/>
        <v>8200</v>
      </c>
      <c r="O8" s="37">
        <f t="shared" si="4"/>
        <v>347</v>
      </c>
      <c r="P8" s="37">
        <f t="shared" si="5"/>
        <v>468</v>
      </c>
      <c r="Q8" s="37">
        <f t="shared" si="6"/>
        <v>69680</v>
      </c>
    </row>
    <row r="9" spans="1:17" s="28" customFormat="1" ht="21.75" customHeight="1">
      <c r="A9" s="38">
        <v>4</v>
      </c>
      <c r="B9" s="38" t="s">
        <v>21</v>
      </c>
      <c r="C9" s="39">
        <v>56</v>
      </c>
      <c r="D9" s="39">
        <v>70</v>
      </c>
      <c r="E9" s="37">
        <f t="shared" si="0"/>
        <v>8400</v>
      </c>
      <c r="F9" s="39">
        <v>36</v>
      </c>
      <c r="G9" s="39">
        <v>44</v>
      </c>
      <c r="H9" s="37">
        <f t="shared" si="1"/>
        <v>5280</v>
      </c>
      <c r="I9" s="39">
        <v>109</v>
      </c>
      <c r="J9" s="39">
        <v>133</v>
      </c>
      <c r="K9" s="37">
        <f t="shared" si="2"/>
        <v>26600</v>
      </c>
      <c r="L9" s="39">
        <v>11</v>
      </c>
      <c r="M9" s="39">
        <v>14</v>
      </c>
      <c r="N9" s="37">
        <f t="shared" si="3"/>
        <v>2800</v>
      </c>
      <c r="O9" s="37">
        <f t="shared" si="4"/>
        <v>212</v>
      </c>
      <c r="P9" s="37">
        <f t="shared" si="5"/>
        <v>261</v>
      </c>
      <c r="Q9" s="37">
        <f t="shared" si="6"/>
        <v>43080</v>
      </c>
    </row>
    <row r="10" spans="1:17" s="27" customFormat="1" ht="21.75" customHeight="1">
      <c r="A10" s="32">
        <v>5</v>
      </c>
      <c r="B10" s="32" t="s">
        <v>22</v>
      </c>
      <c r="C10" s="37">
        <v>76</v>
      </c>
      <c r="D10" s="37">
        <v>101</v>
      </c>
      <c r="E10" s="37">
        <f t="shared" si="0"/>
        <v>12120</v>
      </c>
      <c r="F10" s="37">
        <v>65</v>
      </c>
      <c r="G10" s="37">
        <v>94</v>
      </c>
      <c r="H10" s="37">
        <f t="shared" si="1"/>
        <v>11280</v>
      </c>
      <c r="I10" s="37">
        <v>112</v>
      </c>
      <c r="J10" s="37">
        <v>147</v>
      </c>
      <c r="K10" s="37">
        <f t="shared" si="2"/>
        <v>29400</v>
      </c>
      <c r="L10" s="37">
        <v>51</v>
      </c>
      <c r="M10" s="37">
        <v>68</v>
      </c>
      <c r="N10" s="37">
        <f t="shared" si="3"/>
        <v>13600</v>
      </c>
      <c r="O10" s="37">
        <f t="shared" si="4"/>
        <v>304</v>
      </c>
      <c r="P10" s="37">
        <f t="shared" si="5"/>
        <v>410</v>
      </c>
      <c r="Q10" s="37">
        <f t="shared" si="6"/>
        <v>66400</v>
      </c>
    </row>
    <row r="11" spans="1:17" s="27" customFormat="1" ht="21.75" customHeight="1">
      <c r="A11" s="32">
        <v>6</v>
      </c>
      <c r="B11" s="32" t="s">
        <v>23</v>
      </c>
      <c r="C11" s="40">
        <v>153</v>
      </c>
      <c r="D11" s="40">
        <v>210</v>
      </c>
      <c r="E11" s="37">
        <f t="shared" si="0"/>
        <v>25200</v>
      </c>
      <c r="F11" s="40">
        <v>129</v>
      </c>
      <c r="G11" s="40">
        <v>202</v>
      </c>
      <c r="H11" s="37">
        <f t="shared" si="1"/>
        <v>24240</v>
      </c>
      <c r="I11" s="40">
        <v>147</v>
      </c>
      <c r="J11" s="40">
        <v>192</v>
      </c>
      <c r="K11" s="37">
        <f t="shared" si="2"/>
        <v>38400</v>
      </c>
      <c r="L11" s="40">
        <v>42</v>
      </c>
      <c r="M11" s="40">
        <v>62</v>
      </c>
      <c r="N11" s="37">
        <f t="shared" si="3"/>
        <v>12400</v>
      </c>
      <c r="O11" s="37">
        <f t="shared" si="4"/>
        <v>471</v>
      </c>
      <c r="P11" s="37">
        <f t="shared" si="5"/>
        <v>666</v>
      </c>
      <c r="Q11" s="37">
        <f t="shared" si="6"/>
        <v>100240</v>
      </c>
    </row>
    <row r="12" spans="1:17" s="27" customFormat="1" ht="21.75" customHeight="1">
      <c r="A12" s="32">
        <v>7</v>
      </c>
      <c r="B12" s="32" t="s">
        <v>24</v>
      </c>
      <c r="C12" s="37">
        <v>89</v>
      </c>
      <c r="D12" s="37">
        <v>117</v>
      </c>
      <c r="E12" s="37">
        <f t="shared" si="0"/>
        <v>14040</v>
      </c>
      <c r="F12" s="37">
        <v>86</v>
      </c>
      <c r="G12" s="37">
        <v>112</v>
      </c>
      <c r="H12" s="37">
        <f t="shared" si="1"/>
        <v>13440</v>
      </c>
      <c r="I12" s="37">
        <v>123</v>
      </c>
      <c r="J12" s="37">
        <v>148</v>
      </c>
      <c r="K12" s="37">
        <f t="shared" si="2"/>
        <v>29600</v>
      </c>
      <c r="L12" s="37">
        <v>56</v>
      </c>
      <c r="M12" s="37">
        <v>79</v>
      </c>
      <c r="N12" s="37">
        <f t="shared" si="3"/>
        <v>15800</v>
      </c>
      <c r="O12" s="37">
        <f t="shared" si="4"/>
        <v>354</v>
      </c>
      <c r="P12" s="37">
        <f t="shared" si="5"/>
        <v>456</v>
      </c>
      <c r="Q12" s="37">
        <f t="shared" si="6"/>
        <v>72880</v>
      </c>
    </row>
    <row r="13" spans="1:17" s="27" customFormat="1" ht="21.75" customHeight="1">
      <c r="A13" s="32">
        <v>8</v>
      </c>
      <c r="B13" s="41" t="s">
        <v>25</v>
      </c>
      <c r="C13" s="42">
        <v>146</v>
      </c>
      <c r="D13" s="42">
        <v>210</v>
      </c>
      <c r="E13" s="37">
        <f t="shared" si="0"/>
        <v>25200</v>
      </c>
      <c r="F13" s="42">
        <v>76</v>
      </c>
      <c r="G13" s="42">
        <v>122</v>
      </c>
      <c r="H13" s="37">
        <f t="shared" si="1"/>
        <v>14640</v>
      </c>
      <c r="I13" s="42">
        <v>149</v>
      </c>
      <c r="J13" s="42">
        <v>201</v>
      </c>
      <c r="K13" s="37">
        <f t="shared" si="2"/>
        <v>40200</v>
      </c>
      <c r="L13" s="42">
        <v>51</v>
      </c>
      <c r="M13" s="42">
        <v>71</v>
      </c>
      <c r="N13" s="37">
        <f t="shared" si="3"/>
        <v>14200</v>
      </c>
      <c r="O13" s="37">
        <f t="shared" si="4"/>
        <v>422</v>
      </c>
      <c r="P13" s="37">
        <f t="shared" si="5"/>
        <v>604</v>
      </c>
      <c r="Q13" s="37">
        <f t="shared" si="6"/>
        <v>94240</v>
      </c>
    </row>
    <row r="14" spans="1:17" s="27" customFormat="1" ht="21.75" customHeight="1">
      <c r="A14" s="32">
        <v>9</v>
      </c>
      <c r="B14" s="32" t="s">
        <v>26</v>
      </c>
      <c r="C14" s="37">
        <v>113</v>
      </c>
      <c r="D14" s="37">
        <v>157</v>
      </c>
      <c r="E14" s="37">
        <f t="shared" si="0"/>
        <v>18840</v>
      </c>
      <c r="F14" s="37">
        <v>104</v>
      </c>
      <c r="G14" s="37">
        <v>147</v>
      </c>
      <c r="H14" s="37">
        <f t="shared" si="1"/>
        <v>17640</v>
      </c>
      <c r="I14" s="37">
        <v>121</v>
      </c>
      <c r="J14" s="37">
        <v>142</v>
      </c>
      <c r="K14" s="37">
        <f t="shared" si="2"/>
        <v>28400</v>
      </c>
      <c r="L14" s="37">
        <v>30</v>
      </c>
      <c r="M14" s="37">
        <v>41</v>
      </c>
      <c r="N14" s="37">
        <f t="shared" si="3"/>
        <v>8200</v>
      </c>
      <c r="O14" s="37">
        <f t="shared" si="4"/>
        <v>368</v>
      </c>
      <c r="P14" s="37">
        <f t="shared" si="5"/>
        <v>487</v>
      </c>
      <c r="Q14" s="37">
        <f t="shared" si="6"/>
        <v>73080</v>
      </c>
    </row>
    <row r="15" spans="1:17" s="27" customFormat="1" ht="21.75" customHeight="1">
      <c r="A15" s="43" t="s">
        <v>27</v>
      </c>
      <c r="B15" s="44"/>
      <c r="C15" s="37">
        <f aca="true" t="shared" si="7" ref="C15:Q15">SUM(C6:C14)</f>
        <v>961</v>
      </c>
      <c r="D15" s="37">
        <f t="shared" si="7"/>
        <v>1279</v>
      </c>
      <c r="E15" s="37">
        <f t="shared" si="7"/>
        <v>153480</v>
      </c>
      <c r="F15" s="37">
        <f t="shared" si="7"/>
        <v>768</v>
      </c>
      <c r="G15" s="37">
        <f t="shared" si="7"/>
        <v>1073</v>
      </c>
      <c r="H15" s="37">
        <f t="shared" si="7"/>
        <v>128760</v>
      </c>
      <c r="I15" s="37">
        <f t="shared" si="7"/>
        <v>1070</v>
      </c>
      <c r="J15" s="37">
        <f t="shared" si="7"/>
        <v>1324</v>
      </c>
      <c r="K15" s="37">
        <f t="shared" si="7"/>
        <v>264800</v>
      </c>
      <c r="L15" s="37">
        <f t="shared" si="7"/>
        <v>346</v>
      </c>
      <c r="M15" s="37">
        <f t="shared" si="7"/>
        <v>484</v>
      </c>
      <c r="N15" s="37">
        <f t="shared" si="7"/>
        <v>96800</v>
      </c>
      <c r="O15" s="37">
        <f t="shared" si="7"/>
        <v>3145</v>
      </c>
      <c r="P15" s="37">
        <f t="shared" si="7"/>
        <v>4160</v>
      </c>
      <c r="Q15" s="37">
        <f t="shared" si="7"/>
        <v>643840</v>
      </c>
    </row>
    <row r="16" ht="19.5" customHeight="1">
      <c r="Q16" s="60"/>
    </row>
    <row r="17" ht="19.5" customHeight="1">
      <c r="Q17" s="60"/>
    </row>
    <row r="18" ht="19.5" customHeight="1">
      <c r="Q18" s="60"/>
    </row>
    <row r="19" ht="19.5" customHeight="1">
      <c r="Q19" s="60"/>
    </row>
    <row r="20" ht="19.5" customHeight="1">
      <c r="Q20" s="60"/>
    </row>
    <row r="21" ht="19.5" customHeight="1">
      <c r="Q21" s="60"/>
    </row>
    <row r="22" ht="19.5" customHeight="1">
      <c r="Q22" s="60"/>
    </row>
    <row r="23" ht="19.5" customHeight="1">
      <c r="Q23" s="60"/>
    </row>
    <row r="24" ht="19.5" customHeight="1">
      <c r="Q24" s="60"/>
    </row>
    <row r="25" ht="19.5" customHeight="1">
      <c r="Q25" s="60"/>
    </row>
    <row r="26" ht="19.5" customHeight="1">
      <c r="Q26" s="60"/>
    </row>
    <row r="27" ht="19.5" customHeight="1">
      <c r="Q27" s="60"/>
    </row>
    <row r="28" ht="19.5" customHeight="1">
      <c r="Q28" s="60"/>
    </row>
    <row r="29" ht="19.5" customHeight="1">
      <c r="Q29" s="60"/>
    </row>
    <row r="30" ht="19.5" customHeight="1">
      <c r="Q30" s="60"/>
    </row>
    <row r="31" ht="19.5" customHeight="1">
      <c r="Q31" s="60"/>
    </row>
    <row r="32" ht="19.5" customHeight="1">
      <c r="Q32" s="60"/>
    </row>
    <row r="33" ht="19.5" customHeight="1">
      <c r="Q33" s="60"/>
    </row>
    <row r="34" ht="19.5" customHeight="1">
      <c r="Q34" s="60"/>
    </row>
    <row r="35" ht="19.5" customHeight="1">
      <c r="Q35" s="60"/>
    </row>
    <row r="36" ht="19.5" customHeight="1">
      <c r="Q36" s="60"/>
    </row>
    <row r="37" ht="19.5" customHeight="1">
      <c r="Q37" s="60"/>
    </row>
    <row r="38" ht="19.5" customHeight="1">
      <c r="Q38" s="60"/>
    </row>
    <row r="39" ht="19.5" customHeight="1">
      <c r="Q39" s="60"/>
    </row>
    <row r="40" ht="19.5" customHeight="1">
      <c r="Q40" s="60"/>
    </row>
    <row r="41" ht="19.5" customHeight="1">
      <c r="Q41" s="60"/>
    </row>
    <row r="42" ht="19.5" customHeight="1">
      <c r="Q42" s="60"/>
    </row>
    <row r="43" ht="19.5" customHeight="1">
      <c r="Q43" s="60"/>
    </row>
    <row r="44" ht="19.5" customHeight="1">
      <c r="Q44" s="60"/>
    </row>
    <row r="45" ht="19.5" customHeight="1">
      <c r="Q45" s="60"/>
    </row>
    <row r="46" ht="19.5" customHeight="1">
      <c r="Q46" s="60"/>
    </row>
    <row r="47" ht="19.5" customHeight="1">
      <c r="Q47" s="60"/>
    </row>
    <row r="48" ht="19.5" customHeight="1">
      <c r="Q48" s="60"/>
    </row>
    <row r="49" ht="19.5" customHeight="1">
      <c r="Q49" s="60"/>
    </row>
    <row r="50" ht="19.5" customHeight="1">
      <c r="Q50" s="60"/>
    </row>
    <row r="51" ht="19.5" customHeight="1">
      <c r="Q51" s="60"/>
    </row>
    <row r="52" ht="19.5" customHeight="1">
      <c r="Q52" s="60"/>
    </row>
    <row r="53" ht="19.5" customHeight="1">
      <c r="Q53" s="60"/>
    </row>
    <row r="54" ht="19.5" customHeight="1">
      <c r="Q54" s="60"/>
    </row>
    <row r="55" ht="19.5" customHeight="1">
      <c r="Q55" s="60"/>
    </row>
  </sheetData>
  <sheetProtection/>
  <mergeCells count="10">
    <mergeCell ref="A1:Q1"/>
    <mergeCell ref="C2:N2"/>
    <mergeCell ref="A15:B15"/>
    <mergeCell ref="A2:A5"/>
    <mergeCell ref="B2:B5"/>
    <mergeCell ref="O2:Q4"/>
    <mergeCell ref="C3:E4"/>
    <mergeCell ref="F3:H4"/>
    <mergeCell ref="I3:K4"/>
    <mergeCell ref="L3:N4"/>
  </mergeCells>
  <printOptions/>
  <pageMargins left="1.023611111111111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5"/>
  <sheetViews>
    <sheetView zoomScaleSheetLayoutView="100" workbookViewId="0" topLeftCell="A1">
      <selection activeCell="E9" sqref="E9"/>
    </sheetView>
  </sheetViews>
  <sheetFormatPr defaultColWidth="9.00390625" defaultRowHeight="14.25"/>
  <cols>
    <col min="1" max="1" width="7.25390625" style="1" customWidth="1"/>
    <col min="2" max="2" width="9.50390625" style="4" customWidth="1"/>
    <col min="3" max="6" width="9.75390625" style="1" customWidth="1"/>
    <col min="7" max="7" width="8.25390625" style="1" customWidth="1"/>
    <col min="8" max="8" width="8.125" style="1" customWidth="1"/>
    <col min="9" max="9" width="8.00390625" style="1" customWidth="1"/>
    <col min="10" max="10" width="7.00390625" style="1" customWidth="1"/>
    <col min="11" max="11" width="8.875" style="1" customWidth="1"/>
    <col min="12" max="12" width="8.25390625" style="1" customWidth="1"/>
    <col min="13" max="13" width="8.625" style="1" customWidth="1"/>
    <col min="14" max="14" width="8.00390625" style="1" customWidth="1"/>
    <col min="15" max="16" width="7.625" style="1" customWidth="1"/>
    <col min="17" max="236" width="9.00390625" style="1" customWidth="1"/>
    <col min="237" max="16384" width="9.00390625" style="5" customWidth="1"/>
  </cols>
  <sheetData>
    <row r="1" spans="1:14" s="1" customFormat="1" ht="46.5" customHeight="1">
      <c r="A1" s="6" t="s">
        <v>37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30" customHeight="1">
      <c r="A2" s="7" t="s">
        <v>1</v>
      </c>
      <c r="B2" s="8" t="s">
        <v>2</v>
      </c>
      <c r="C2" s="9" t="s">
        <v>38</v>
      </c>
      <c r="D2" s="9"/>
      <c r="E2" s="9" t="s">
        <v>39</v>
      </c>
      <c r="F2" s="9"/>
      <c r="G2" s="9" t="s">
        <v>40</v>
      </c>
      <c r="H2" s="9"/>
      <c r="I2" s="9" t="s">
        <v>41</v>
      </c>
      <c r="J2" s="9"/>
      <c r="K2" s="9" t="s">
        <v>42</v>
      </c>
      <c r="L2" s="9"/>
      <c r="M2" s="19" t="s">
        <v>43</v>
      </c>
      <c r="N2" s="19"/>
    </row>
    <row r="3" spans="1:14" s="1" customFormat="1" ht="30" customHeight="1">
      <c r="A3" s="7"/>
      <c r="B3" s="8"/>
      <c r="C3" s="10" t="s">
        <v>44</v>
      </c>
      <c r="D3" s="10" t="s">
        <v>16</v>
      </c>
      <c r="E3" s="10" t="s">
        <v>44</v>
      </c>
      <c r="F3" s="10" t="s">
        <v>16</v>
      </c>
      <c r="G3" s="10" t="s">
        <v>44</v>
      </c>
      <c r="H3" s="10" t="s">
        <v>16</v>
      </c>
      <c r="I3" s="10" t="s">
        <v>44</v>
      </c>
      <c r="J3" s="10" t="s">
        <v>16</v>
      </c>
      <c r="K3" s="10" t="s">
        <v>44</v>
      </c>
      <c r="L3" s="10" t="s">
        <v>16</v>
      </c>
      <c r="M3" s="10" t="s">
        <v>44</v>
      </c>
      <c r="N3" s="10" t="s">
        <v>16</v>
      </c>
    </row>
    <row r="4" spans="1:255" s="2" customFormat="1" ht="30" customHeight="1">
      <c r="A4" s="11">
        <v>1</v>
      </c>
      <c r="B4" s="12" t="s">
        <v>18</v>
      </c>
      <c r="C4" s="13">
        <v>463</v>
      </c>
      <c r="D4" s="13">
        <v>1050</v>
      </c>
      <c r="E4" s="13">
        <v>50</v>
      </c>
      <c r="F4" s="13">
        <v>140</v>
      </c>
      <c r="G4" s="10"/>
      <c r="H4" s="13"/>
      <c r="I4" s="13">
        <v>4</v>
      </c>
      <c r="J4" s="13">
        <v>24</v>
      </c>
      <c r="K4" s="20">
        <v>2</v>
      </c>
      <c r="L4" s="20">
        <v>7</v>
      </c>
      <c r="M4" s="20">
        <f>C4-E4+G4+I4+K4</f>
        <v>419</v>
      </c>
      <c r="N4" s="20">
        <f>D4-F4+H4+J4+L4</f>
        <v>941</v>
      </c>
      <c r="O4" s="21"/>
      <c r="P4" s="22"/>
      <c r="Q4" s="22"/>
      <c r="R4" s="22"/>
      <c r="S4" s="22"/>
      <c r="T4" s="22"/>
      <c r="U4" s="22"/>
      <c r="V4" s="22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6" s="2" customFormat="1" ht="30" customHeight="1">
      <c r="A5" s="11">
        <v>2</v>
      </c>
      <c r="B5" s="11" t="s">
        <v>19</v>
      </c>
      <c r="C5" s="13">
        <v>322</v>
      </c>
      <c r="D5" s="13">
        <v>691</v>
      </c>
      <c r="E5" s="13">
        <v>9</v>
      </c>
      <c r="F5" s="13">
        <v>26</v>
      </c>
      <c r="G5" s="13">
        <v>1</v>
      </c>
      <c r="H5" s="13">
        <v>4</v>
      </c>
      <c r="I5" s="13"/>
      <c r="J5" s="13"/>
      <c r="K5" s="20">
        <v>1</v>
      </c>
      <c r="L5" s="20">
        <v>1</v>
      </c>
      <c r="M5" s="20">
        <f aca="true" t="shared" si="0" ref="M5:M12">C5-E5+G5+I5+K5</f>
        <v>315</v>
      </c>
      <c r="N5" s="20">
        <f aca="true" t="shared" si="1" ref="N5:N12">D5-F5+H5+J5+L5</f>
        <v>670</v>
      </c>
      <c r="O5" s="21"/>
      <c r="P5" s="22"/>
      <c r="Q5" s="22"/>
      <c r="R5" s="22"/>
      <c r="S5" s="22"/>
      <c r="T5" s="22"/>
      <c r="U5" s="22"/>
      <c r="V5" s="2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5" s="3" customFormat="1" ht="30" customHeight="1">
      <c r="A6" s="10">
        <v>3</v>
      </c>
      <c r="B6" s="14" t="s">
        <v>20</v>
      </c>
      <c r="C6" s="15">
        <v>415</v>
      </c>
      <c r="D6" s="15">
        <v>1067</v>
      </c>
      <c r="E6" s="15">
        <v>33</v>
      </c>
      <c r="F6" s="15">
        <v>103</v>
      </c>
      <c r="G6" s="15">
        <v>5</v>
      </c>
      <c r="H6" s="15">
        <v>13</v>
      </c>
      <c r="I6" s="15"/>
      <c r="J6" s="15"/>
      <c r="K6" s="23">
        <v>3</v>
      </c>
      <c r="L6" s="23">
        <v>3</v>
      </c>
      <c r="M6" s="20">
        <f t="shared" si="0"/>
        <v>390</v>
      </c>
      <c r="N6" s="20">
        <f t="shared" si="1"/>
        <v>980</v>
      </c>
      <c r="O6" s="24"/>
      <c r="P6" s="24"/>
      <c r="Q6" s="25"/>
      <c r="R6" s="25"/>
      <c r="S6" s="25"/>
      <c r="T6" s="25"/>
      <c r="U6" s="25"/>
      <c r="V6" s="25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s="2" customFormat="1" ht="30" customHeight="1">
      <c r="A7" s="11">
        <v>4</v>
      </c>
      <c r="B7" s="12" t="s">
        <v>21</v>
      </c>
      <c r="C7" s="13">
        <v>261</v>
      </c>
      <c r="D7" s="13">
        <v>518</v>
      </c>
      <c r="E7" s="13">
        <v>27</v>
      </c>
      <c r="F7" s="13">
        <v>75</v>
      </c>
      <c r="G7" s="13">
        <v>11</v>
      </c>
      <c r="H7" s="13">
        <v>27</v>
      </c>
      <c r="I7" s="13"/>
      <c r="J7" s="13"/>
      <c r="K7" s="20"/>
      <c r="L7" s="20"/>
      <c r="M7" s="20">
        <f t="shared" si="0"/>
        <v>245</v>
      </c>
      <c r="N7" s="20">
        <f t="shared" si="1"/>
        <v>470</v>
      </c>
      <c r="O7" s="21"/>
      <c r="P7" s="22"/>
      <c r="Q7" s="22"/>
      <c r="R7" s="22"/>
      <c r="S7" s="22"/>
      <c r="T7" s="22"/>
      <c r="U7" s="22"/>
      <c r="V7" s="22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s="2" customFormat="1" ht="30" customHeight="1">
      <c r="A8" s="11">
        <v>5</v>
      </c>
      <c r="B8" s="12" t="s">
        <v>22</v>
      </c>
      <c r="C8" s="13">
        <v>337</v>
      </c>
      <c r="D8" s="13">
        <v>699</v>
      </c>
      <c r="E8" s="13">
        <v>18</v>
      </c>
      <c r="F8" s="13">
        <v>38</v>
      </c>
      <c r="G8" s="13">
        <v>6</v>
      </c>
      <c r="H8" s="13">
        <v>18</v>
      </c>
      <c r="I8" s="13"/>
      <c r="J8" s="13"/>
      <c r="K8" s="20">
        <v>7</v>
      </c>
      <c r="L8" s="20">
        <v>16</v>
      </c>
      <c r="M8" s="20">
        <f t="shared" si="0"/>
        <v>332</v>
      </c>
      <c r="N8" s="20">
        <f t="shared" si="1"/>
        <v>695</v>
      </c>
      <c r="O8" s="22"/>
      <c r="P8" s="22"/>
      <c r="Q8" s="22"/>
      <c r="R8" s="22"/>
      <c r="S8" s="22"/>
      <c r="T8" s="22"/>
      <c r="U8" s="22"/>
      <c r="V8" s="22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s="1" customFormat="1" ht="30" customHeight="1">
      <c r="A9" s="11">
        <v>7</v>
      </c>
      <c r="B9" s="12" t="s">
        <v>23</v>
      </c>
      <c r="C9" s="13">
        <v>569</v>
      </c>
      <c r="D9" s="13">
        <v>1308</v>
      </c>
      <c r="E9" s="13">
        <v>6</v>
      </c>
      <c r="F9" s="13">
        <v>24</v>
      </c>
      <c r="G9" s="13">
        <v>12</v>
      </c>
      <c r="H9" s="13">
        <v>18</v>
      </c>
      <c r="I9" s="13"/>
      <c r="J9" s="13"/>
      <c r="K9" s="20">
        <v>1</v>
      </c>
      <c r="L9" s="20">
        <v>5</v>
      </c>
      <c r="M9" s="20">
        <f t="shared" si="0"/>
        <v>576</v>
      </c>
      <c r="N9" s="20">
        <f t="shared" si="1"/>
        <v>1307</v>
      </c>
      <c r="O9" s="24"/>
      <c r="P9" s="24"/>
      <c r="Q9" s="22"/>
      <c r="R9" s="22"/>
      <c r="S9" s="22"/>
      <c r="T9" s="22"/>
      <c r="U9" s="22"/>
      <c r="V9" s="22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6" s="2" customFormat="1" ht="30" customHeight="1">
      <c r="A10" s="11">
        <v>6</v>
      </c>
      <c r="B10" s="12" t="s">
        <v>24</v>
      </c>
      <c r="C10" s="13">
        <v>381</v>
      </c>
      <c r="D10" s="13">
        <v>855</v>
      </c>
      <c r="E10" s="13">
        <v>22</v>
      </c>
      <c r="F10" s="13">
        <v>66</v>
      </c>
      <c r="G10" s="13">
        <v>3</v>
      </c>
      <c r="H10" s="13">
        <v>6</v>
      </c>
      <c r="I10" s="13">
        <v>2</v>
      </c>
      <c r="J10" s="13">
        <v>5</v>
      </c>
      <c r="K10" s="20"/>
      <c r="L10" s="20"/>
      <c r="M10" s="20">
        <f t="shared" si="0"/>
        <v>364</v>
      </c>
      <c r="N10" s="20">
        <f t="shared" si="1"/>
        <v>800</v>
      </c>
      <c r="O10" s="22"/>
      <c r="P10" s="22"/>
      <c r="Q10" s="22"/>
      <c r="R10" s="22"/>
      <c r="S10" s="22"/>
      <c r="T10" s="22"/>
      <c r="U10" s="22"/>
      <c r="V10" s="22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1" customFormat="1" ht="30" customHeight="1">
      <c r="A11" s="11">
        <v>8</v>
      </c>
      <c r="B11" s="12" t="s">
        <v>25</v>
      </c>
      <c r="C11" s="13">
        <v>580</v>
      </c>
      <c r="D11" s="13">
        <v>1138</v>
      </c>
      <c r="E11" s="13">
        <v>22</v>
      </c>
      <c r="F11" s="13">
        <v>63</v>
      </c>
      <c r="G11" s="13">
        <v>16</v>
      </c>
      <c r="H11" s="13">
        <v>27</v>
      </c>
      <c r="I11" s="9"/>
      <c r="J11" s="9"/>
      <c r="K11" s="19">
        <v>5</v>
      </c>
      <c r="L11" s="19">
        <v>15</v>
      </c>
      <c r="M11" s="20">
        <f t="shared" si="0"/>
        <v>579</v>
      </c>
      <c r="N11" s="20">
        <f t="shared" si="1"/>
        <v>1117</v>
      </c>
      <c r="O11" s="24"/>
      <c r="P11" s="24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5" s="1" customFormat="1" ht="30" customHeight="1">
      <c r="A12" s="16">
        <v>9</v>
      </c>
      <c r="B12" s="14" t="s">
        <v>26</v>
      </c>
      <c r="C12" s="13">
        <v>412</v>
      </c>
      <c r="D12" s="13">
        <v>955</v>
      </c>
      <c r="E12" s="13">
        <v>7</v>
      </c>
      <c r="F12" s="17">
        <v>30</v>
      </c>
      <c r="G12" s="13">
        <v>10</v>
      </c>
      <c r="H12" s="13">
        <v>18</v>
      </c>
      <c r="I12" s="9"/>
      <c r="J12" s="9"/>
      <c r="K12" s="19">
        <v>7</v>
      </c>
      <c r="L12" s="19">
        <v>18</v>
      </c>
      <c r="M12" s="20">
        <f t="shared" si="0"/>
        <v>422</v>
      </c>
      <c r="N12" s="20">
        <f t="shared" si="1"/>
        <v>961</v>
      </c>
      <c r="O12" s="22"/>
      <c r="P12" s="22"/>
      <c r="Q12" s="21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14" s="1" customFormat="1" ht="30" customHeight="1">
      <c r="A13" s="11" t="s">
        <v>27</v>
      </c>
      <c r="B13" s="12"/>
      <c r="C13" s="13">
        <f aca="true" t="shared" si="2" ref="C13:N13">SUM(C4:C12)</f>
        <v>3740</v>
      </c>
      <c r="D13" s="13">
        <f t="shared" si="2"/>
        <v>8281</v>
      </c>
      <c r="E13" s="13">
        <f t="shared" si="2"/>
        <v>194</v>
      </c>
      <c r="F13" s="17">
        <f t="shared" si="2"/>
        <v>565</v>
      </c>
      <c r="G13" s="13">
        <f t="shared" si="2"/>
        <v>64</v>
      </c>
      <c r="H13" s="13">
        <f t="shared" si="2"/>
        <v>131</v>
      </c>
      <c r="I13" s="9">
        <f t="shared" si="2"/>
        <v>6</v>
      </c>
      <c r="J13" s="9">
        <f t="shared" si="2"/>
        <v>29</v>
      </c>
      <c r="K13" s="19">
        <f t="shared" si="2"/>
        <v>26</v>
      </c>
      <c r="L13" s="19">
        <f t="shared" si="2"/>
        <v>65</v>
      </c>
      <c r="M13" s="20">
        <f t="shared" si="2"/>
        <v>3642</v>
      </c>
      <c r="N13" s="20">
        <f t="shared" si="2"/>
        <v>7941</v>
      </c>
    </row>
    <row r="14" spans="1:255" s="1" customFormat="1" ht="14.25">
      <c r="A14" s="18" t="s">
        <v>45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s="1" customFormat="1" ht="27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</sheetData>
  <sheetProtection/>
  <mergeCells count="11">
    <mergeCell ref="A1:N1"/>
    <mergeCell ref="C2:D2"/>
    <mergeCell ref="E2:F2"/>
    <mergeCell ref="G2:H2"/>
    <mergeCell ref="I2:J2"/>
    <mergeCell ref="K2:L2"/>
    <mergeCell ref="M2:N2"/>
    <mergeCell ref="A13:B13"/>
    <mergeCell ref="A2:A3"/>
    <mergeCell ref="B2:B3"/>
    <mergeCell ref="A14:N15"/>
  </mergeCells>
  <printOptions/>
  <pageMargins left="0.5506944444444445" right="0.75" top="0.7479166666666667" bottom="0.9444444444444444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果果</cp:lastModifiedBy>
  <cp:lastPrinted>2019-08-07T01:52:27Z</cp:lastPrinted>
  <dcterms:created xsi:type="dcterms:W3CDTF">2013-01-31T03:30:29Z</dcterms:created>
  <dcterms:modified xsi:type="dcterms:W3CDTF">2022-03-17T03:25:10Z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ubyTemplate">
    <vt:lpwstr>11</vt:lpwstr>
  </property>
  <property fmtid="{D5CDD505-2E9C-101B-9397-08002B2CF9AE}" pid="5" name="I">
    <vt:lpwstr>9368F35CBABA4C2A928A9808F36E5E0E</vt:lpwstr>
  </property>
</Properties>
</file>